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. LICITAÇÕES\# LICITACOES 2023\2 - Formas de Contratações\3 - Pregão Eletrônico\09 - Contratação de agencia de viagens - 50050.0025872023-79\Edital e Anexos\"/>
    </mc:Choice>
  </mc:AlternateContent>
  <xr:revisionPtr revIDLastSave="0" documentId="8_{A70C6918-B7B4-4635-91F9-4CA431759CFC}" xr6:coauthVersionLast="47" xr6:coauthVersionMax="47" xr10:uidLastSave="{00000000-0000-0000-0000-000000000000}"/>
  <bookViews>
    <workbookView xWindow="3490" yWindow="2940" windowWidth="14400" windowHeight="7370" xr2:uid="{00000000-000D-0000-FFFF-FFFF00000000}"/>
  </bookViews>
  <sheets>
    <sheet name="MCP - CONSOLIDADO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3" l="1"/>
  <c r="B20" i="3" s="1"/>
  <c r="R10" i="3"/>
  <c r="R11" i="3"/>
  <c r="R12" i="3"/>
  <c r="R13" i="3"/>
  <c r="R14" i="3"/>
  <c r="R15" i="3"/>
  <c r="Q10" i="3"/>
  <c r="Q11" i="3"/>
  <c r="Q12" i="3"/>
  <c r="Q13" i="3"/>
  <c r="Q14" i="3"/>
  <c r="Q15" i="3"/>
  <c r="P10" i="3"/>
  <c r="P11" i="3"/>
  <c r="P12" i="3"/>
  <c r="P13" i="3"/>
  <c r="P14" i="3"/>
  <c r="P15" i="3"/>
</calcChain>
</file>

<file path=xl/sharedStrings.xml><?xml version="1.0" encoding="utf-8"?>
<sst xmlns="http://schemas.openxmlformats.org/spreadsheetml/2006/main" count="89" uniqueCount="64">
  <si>
    <t/>
  </si>
  <si>
    <t>Relatório do Mapa Comparativo de Preços</t>
  </si>
  <si>
    <t xml:space="preserve">Pesquisa realizada  entre 19/04/2023 09:42:45 e 19/04/2023 09:42:00 </t>
  </si>
  <si>
    <t>Relatório gerado no dia 19/04/2023 09:52:22  (IP: 189.9.1.101)</t>
  </si>
  <si>
    <t>Nº</t>
  </si>
  <si>
    <t>Item</t>
  </si>
  <si>
    <t>Empresa/Orgão - Valor unitário</t>
  </si>
  <si>
    <t>Menor Valor</t>
  </si>
  <si>
    <t>FACTO TURISMO - EIRELI - R$0,01</t>
  </si>
  <si>
    <t>AIRES TURISMO LTDA - R$0,01</t>
  </si>
  <si>
    <t>Valor Mediana</t>
  </si>
  <si>
    <t>Agenciamento de viagens internacionais</t>
  </si>
  <si>
    <t>HOTEL A JATO OPERADORA TURISTICA LTDA - R$0,01</t>
  </si>
  <si>
    <t>Agenciamento de viagens nacionais</t>
  </si>
  <si>
    <t>Valor Médio</t>
  </si>
  <si>
    <t>SLC SERVICOS AEROPORTUARIO LTDA - R$0,01</t>
  </si>
  <si>
    <t>WEBTRIP AGENCIA DE VIAGENS E TURISMO EIRELI - R$0,01</t>
  </si>
  <si>
    <t>DF TURISMO E EVENTOS LTDA - R$0,01</t>
  </si>
  <si>
    <t>Bilhete nacional - repasse</t>
  </si>
  <si>
    <t>IDEIAS TURISMO EIRELI - R$914,42</t>
  </si>
  <si>
    <t>DINASTIA VIAGENS E TURISMO LTDA - R$1445,16</t>
  </si>
  <si>
    <t>DINASTIA VIAGENS E TURISMO LTDA - R$1550,00</t>
  </si>
  <si>
    <t>IDEIAS TURISMO EIRELI - R$1569,97</t>
  </si>
  <si>
    <t>CORP TRAVEL VIAGENS E TURISMO CORPORATIVO EIRELI - R$1710,84</t>
  </si>
  <si>
    <t>DINASTIA VIAGENS E TURISMO LTDA - R$2070,00</t>
  </si>
  <si>
    <t>SLC SERVICOS AEROPORTUARIO LTDA - R$2380,00</t>
  </si>
  <si>
    <t>Bilhete internacional - repasse</t>
  </si>
  <si>
    <t>R. R. F. GUIMARAES AGENCIA DE VIAGENS LTDA - R$1819,90</t>
  </si>
  <si>
    <t>BILACORP VIAGENS E TURISMO LTDA - R$2743,22</t>
  </si>
  <si>
    <t>R. R. F. GUIMARAES AGENCIA DE VIAGENS LTDA - R$3811,67</t>
  </si>
  <si>
    <t>ECOS TURISMO LTDA - R$10162,00</t>
  </si>
  <si>
    <t>KOA TURISMO E INTERCAMBIO LTDA - R$12149,48</t>
  </si>
  <si>
    <t>LIBERTY VIAGENS E TURISMO LTDA - R$12995,00</t>
  </si>
  <si>
    <t>SLC SERVICOS AEROPORTUARIO LTDA - R$126,00</t>
  </si>
  <si>
    <t>SLC SERVICOS AEROPORTUARIO LTDA - R$193,33</t>
  </si>
  <si>
    <t>AGENCIA AEROTUR LTDA - R$250,15</t>
  </si>
  <si>
    <t>CERRADO VIAGENS EIRELI - R$267,93</t>
  </si>
  <si>
    <t>WEBTRIP AGENCIA DE VIAGENS E TURISMO EIRELI - R$285,21</t>
  </si>
  <si>
    <t>AGENCIA AEROTUR LTDA - R$342,60</t>
  </si>
  <si>
    <t>IDEIAS TURISMO EIRELI - R$367,65</t>
  </si>
  <si>
    <t>AIRES TURISMO LTDA - R$447,21</t>
  </si>
  <si>
    <t>ECOS TURISMO LTDA - R$500,00</t>
  </si>
  <si>
    <t>Apólice - Seguro Viagem (repasse)</t>
  </si>
  <si>
    <t>Empresa/Orgão - Valor unitário2</t>
  </si>
  <si>
    <t>Empresa/Orgão - Valor unitário3</t>
  </si>
  <si>
    <t>Empresa/Orgão - Valor unitário4</t>
  </si>
  <si>
    <t>Empresa/Orgão - Valor unitário5</t>
  </si>
  <si>
    <t>Empresa/Orgão - Valor unitário6</t>
  </si>
  <si>
    <t>Empresa/Orgão - Valor unitário7</t>
  </si>
  <si>
    <t>Empresa/Orgão - Valor unitário8</t>
  </si>
  <si>
    <t>Empresa/Orgão - Valor unitário9</t>
  </si>
  <si>
    <t>Alteração em Bilhetes (nacionais e internacionais)</t>
  </si>
  <si>
    <t>-</t>
  </si>
  <si>
    <t>AGENCIAMENTO DE VIAGENS</t>
  </si>
  <si>
    <t>Quantidade estimada</t>
  </si>
  <si>
    <t>Total estimado pela Mediana</t>
  </si>
  <si>
    <t>Total estimado pelo menor valor</t>
  </si>
  <si>
    <t>Total estimado pela média</t>
  </si>
  <si>
    <t>∑ p/ 12 meses</t>
  </si>
  <si>
    <t>∑ para 30 meses</t>
  </si>
  <si>
    <t>Apuração pela média</t>
  </si>
  <si>
    <t>Legendas</t>
  </si>
  <si>
    <t>Cotações desconsideradas da estimativa final dos preços, em razão da diferença superior a 50% dos demais preços.</t>
  </si>
  <si>
    <t>Valores escolhidos para a estimativa final dos preços. Escolha realizada pelos preços médios.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</si>
</sst>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name val="Calibri"/>
    </font>
    <font>
      <b/>
      <sz val="16"/>
      <color rgb="FF333333"/>
      <name val="Calibri"/>
    </font>
    <font>
      <b/>
      <sz val="24"/>
      <color rgb="FF084057"/>
      <name val="Calibri"/>
    </font>
    <font>
      <b/>
      <sz val="10"/>
      <color rgb="FF808080"/>
      <name val="Calibri"/>
    </font>
    <font>
      <b/>
      <sz val="14"/>
      <color rgb="FFFF4500"/>
      <name val="Calibri"/>
    </font>
    <font>
      <b/>
      <sz val="12"/>
      <color rgb="FF084057"/>
      <name val="Calibri"/>
    </font>
    <font>
      <b/>
      <sz val="12"/>
      <color rgb="FF000000"/>
      <name val="Calibri"/>
    </font>
    <font>
      <sz val="11"/>
      <color rgb="FF000000"/>
      <name val="Calibri"/>
    </font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4"/>
      <color rgb="FFFF45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44" fontId="7" fillId="0" borderId="0" xfId="2" applyFont="1" applyAlignment="1">
      <alignment horizontal="left" vertical="center"/>
    </xf>
    <xf numFmtId="44" fontId="0" fillId="0" borderId="0" xfId="2" applyFont="1" applyAlignment="1">
      <alignment horizontal="left" vertical="center"/>
    </xf>
    <xf numFmtId="44" fontId="10" fillId="0" borderId="0" xfId="2" applyFont="1" applyAlignment="1">
      <alignment horizontal="left" vertical="center"/>
    </xf>
    <xf numFmtId="44" fontId="0" fillId="0" borderId="0" xfId="0" applyNumberFormat="1" applyAlignment="1">
      <alignment vertical="center"/>
    </xf>
    <xf numFmtId="0" fontId="10" fillId="0" borderId="0" xfId="0" applyFont="1" applyAlignment="1">
      <alignment horizontal="right" vertical="center"/>
    </xf>
    <xf numFmtId="164" fontId="0" fillId="0" borderId="0" xfId="1" applyNumberFormat="1" applyFont="1" applyAlignment="1">
      <alignment vertical="center"/>
    </xf>
    <xf numFmtId="0" fontId="11" fillId="2" borderId="0" xfId="0" applyFont="1" applyFill="1" applyAlignment="1">
      <alignment horizontal="left" vertical="center" wrapText="1"/>
    </xf>
    <xf numFmtId="44" fontId="0" fillId="3" borderId="0" xfId="0" applyNumberFormat="1" applyFill="1" applyAlignment="1">
      <alignment vertical="center"/>
    </xf>
    <xf numFmtId="0" fontId="9" fillId="0" borderId="1" xfId="0" applyFont="1" applyBorder="1" applyAlignment="1">
      <alignment horizontal="right" vertical="center"/>
    </xf>
    <xf numFmtId="44" fontId="0" fillId="0" borderId="1" xfId="0" applyNumberFormat="1" applyBorder="1" applyAlignment="1">
      <alignment vertical="center"/>
    </xf>
    <xf numFmtId="0" fontId="0" fillId="3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6" fillId="4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horizontal="left" vertical="center"/>
    </xf>
    <xf numFmtId="0" fontId="9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19">
    <dxf>
      <numFmt numFmtId="34" formatCode="_-&quot;R$&quot;\ * #,##0.00_-;\-&quot;R$&quot;\ * #,##0.00_-;_-&quot;R$&quot;\ * &quot;-&quot;??_-;_-@_-"/>
      <alignment horizontal="general" vertical="center" textRotation="0" wrapText="0" indent="0" justifyLastLine="0" shrinkToFit="0" readingOrder="0"/>
    </dxf>
    <dxf>
      <numFmt numFmtId="34" formatCode="_-&quot;R$&quot;\ * #,##0.00_-;\-&quot;R$&quot;\ * #,##0.00_-;_-&quot;R$&quot;\ * &quot;-&quot;??_-;_-@_-"/>
      <alignment horizontal="general" vertical="center" textRotation="0" wrapText="0" indent="0" justifyLastLine="0" shrinkToFit="0" readingOrder="0"/>
    </dxf>
    <dxf>
      <numFmt numFmtId="34" formatCode="_-&quot;R$&quot;\ * #,##0.00_-;\-&quot;R$&quot;\ * #,##0.00_-;_-&quot;R$&quot;\ * &quot;-&quot;??_-;_-@_-"/>
      <alignment horizontal="general" vertical="center" textRotation="0" wrapText="0" indent="0" justifyLastLine="0" shrinkToFit="0" readingOrder="0"/>
    </dxf>
    <dxf>
      <numFmt numFmtId="164" formatCode="_-* #,##0_-;\-* #,##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0" tint="-0.149998474074526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518C329-2F0F-46AE-91FE-889AB4AA20A1}" name="Tabela1" displayName="Tabela1" ref="A9:R15" totalsRowShown="0" headerRowDxfId="18">
  <autoFilter ref="A9:R15" xr:uid="{8518C329-2F0F-46AE-91FE-889AB4AA20A1}"/>
  <sortState xmlns:xlrd2="http://schemas.microsoft.com/office/spreadsheetml/2017/richdata2" ref="A10:O15">
    <sortCondition ref="A9:A15"/>
  </sortState>
  <tableColumns count="18">
    <tableColumn id="1" xr3:uid="{3FE5F1D4-C176-490B-82D0-04CA6A0CDE90}" name="Nº" dataDxfId="17"/>
    <tableColumn id="2" xr3:uid="{1C9D384A-2403-453E-8B9A-EC39771255C5}" name="Item" dataDxfId="16"/>
    <tableColumn id="3" xr3:uid="{B0183D6F-7152-4DA2-9297-5F815A9839E0}" name="Empresa/Orgão - Valor unitário" dataDxfId="15"/>
    <tableColumn id="4" xr3:uid="{0861569D-BC57-4916-ADB1-275C1871E55A}" name="Empresa/Orgão - Valor unitário2" dataDxfId="14"/>
    <tableColumn id="5" xr3:uid="{B7C222C0-D56A-4886-AF33-98452BF4C976}" name="Empresa/Orgão - Valor unitário3" dataDxfId="13"/>
    <tableColumn id="6" xr3:uid="{F75090D1-6892-4664-BF91-DC9277BD8D85}" name="Empresa/Orgão - Valor unitário4" dataDxfId="12"/>
    <tableColumn id="7" xr3:uid="{E17BBEF3-C6E1-4119-A8F0-C47B5A48E6B3}" name="Empresa/Orgão - Valor unitário5" dataDxfId="11"/>
    <tableColumn id="8" xr3:uid="{5A3B799E-6A87-4EC1-8163-7B82D1127E2C}" name="Empresa/Orgão - Valor unitário6" dataDxfId="10"/>
    <tableColumn id="9" xr3:uid="{26B4C84A-A720-4338-9554-006BCE4A1E69}" name="Empresa/Orgão - Valor unitário7" dataDxfId="9"/>
    <tableColumn id="10" xr3:uid="{667BB299-95F0-4B5C-BBA3-C0A9AA1275E9}" name="Empresa/Orgão - Valor unitário8" dataDxfId="8"/>
    <tableColumn id="11" xr3:uid="{50885812-FEE0-4932-8117-C7431A9A2C64}" name="Empresa/Orgão - Valor unitário9" dataDxfId="7"/>
    <tableColumn id="12" xr3:uid="{FA996618-0E94-4D02-AA92-131B24FC83DF}" name="Valor Mediana" dataDxfId="6" dataCellStyle="Moeda"/>
    <tableColumn id="13" xr3:uid="{B094864C-8EBA-464A-A1A5-083D6CA4BF6C}" name="Menor Valor" dataDxfId="5" dataCellStyle="Moeda"/>
    <tableColumn id="14" xr3:uid="{010800F8-5676-4255-B410-2B01E5CB3549}" name="Valor Médio" dataDxfId="4" dataCellStyle="Moeda"/>
    <tableColumn id="15" xr3:uid="{E6E172C6-CFA0-49BF-8A8A-AAA6BC6DAD72}" name="Quantidade estimada" dataDxfId="3" dataCellStyle="Vírgula"/>
    <tableColumn id="16" xr3:uid="{EB62BFCD-10F8-43CA-9422-01F05992F988}" name="Total estimado pela Mediana" dataDxfId="2">
      <calculatedColumnFormula>Tabela1[[#This Row],[Quantidade estimada]]*Tabela1[[#This Row],[Valor Mediana]]</calculatedColumnFormula>
    </tableColumn>
    <tableColumn id="17" xr3:uid="{532A1D86-EBAC-44B6-8840-91E9F952B5AA}" name="Total estimado pelo menor valor" dataDxfId="1">
      <calculatedColumnFormula>Tabela1[[#This Row],[Quantidade estimada]]*Tabela1[[#This Row],[Menor Valor]]</calculatedColumnFormula>
    </tableColumn>
    <tableColumn id="18" xr3:uid="{AE4982BB-2E90-4F59-9FA7-C0F38681EE52}" name="Total estimado pela média" dataDxfId="0">
      <calculatedColumnFormula>Tabela1[[#This Row],[Quantidade estimada]]*Tabela1[[#This Row],[Valor Médio]]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02"/>
  <sheetViews>
    <sheetView showGridLines="0" tabSelected="1" zoomScale="85" zoomScaleNormal="85" workbookViewId="0">
      <selection activeCell="B30" sqref="B30"/>
    </sheetView>
  </sheetViews>
  <sheetFormatPr defaultColWidth="9.1796875" defaultRowHeight="14.5" x14ac:dyDescent="0.35"/>
  <cols>
    <col min="1" max="1" width="14.453125" style="3" bestFit="1" customWidth="1"/>
    <col min="2" max="2" width="50.453125" style="1" customWidth="1"/>
    <col min="3" max="3" width="52.36328125" style="1" bestFit="1" customWidth="1"/>
    <col min="4" max="4" width="52.08984375" style="1" bestFit="1" customWidth="1"/>
    <col min="5" max="5" width="62.81640625" style="1" bestFit="1" customWidth="1"/>
    <col min="6" max="6" width="41.453125" style="1" bestFit="1" customWidth="1"/>
    <col min="7" max="7" width="64.6328125" style="1" bestFit="1" customWidth="1"/>
    <col min="8" max="8" width="51.36328125" style="1" customWidth="1"/>
    <col min="9" max="9" width="53.453125" style="1" bestFit="1" customWidth="1"/>
    <col min="10" max="10" width="34.6328125" style="1" bestFit="1" customWidth="1"/>
    <col min="11" max="11" width="34.1796875" style="1" bestFit="1" customWidth="1"/>
    <col min="12" max="12" width="17.81640625" style="1" bestFit="1" customWidth="1"/>
    <col min="13" max="13" width="16.36328125" style="1" bestFit="1" customWidth="1"/>
    <col min="14" max="14" width="16.08984375" style="1" bestFit="1" customWidth="1"/>
    <col min="15" max="15" width="21.36328125" style="1" customWidth="1"/>
    <col min="16" max="16" width="27.81640625" style="1" bestFit="1" customWidth="1"/>
    <col min="17" max="17" width="30.7265625" style="1" bestFit="1" customWidth="1"/>
    <col min="18" max="18" width="25.54296875" style="1" bestFit="1" customWidth="1"/>
    <col min="19" max="16384" width="9.1796875" style="1"/>
  </cols>
  <sheetData>
    <row r="1" spans="1:18" ht="21" x14ac:dyDescent="0.35">
      <c r="A1" s="26" t="s">
        <v>0</v>
      </c>
      <c r="B1" s="26"/>
      <c r="C1" s="26"/>
      <c r="D1" s="26"/>
      <c r="E1" s="26"/>
      <c r="F1" s="26"/>
      <c r="G1" s="26"/>
    </row>
    <row r="3" spans="1:18" ht="30" customHeight="1" x14ac:dyDescent="0.35">
      <c r="A3" s="27" t="s">
        <v>1</v>
      </c>
      <c r="B3" s="27"/>
      <c r="C3" s="27"/>
      <c r="D3" s="27"/>
      <c r="E3" s="27"/>
      <c r="F3" s="27"/>
      <c r="G3" s="27"/>
    </row>
    <row r="4" spans="1:18" x14ac:dyDescent="0.35">
      <c r="A4" s="28" t="s">
        <v>2</v>
      </c>
      <c r="B4" s="28"/>
      <c r="C4" s="28"/>
      <c r="D4" s="28"/>
      <c r="E4" s="28"/>
      <c r="F4" s="28"/>
      <c r="G4" s="28"/>
    </row>
    <row r="5" spans="1:18" x14ac:dyDescent="0.35">
      <c r="A5" s="28" t="s">
        <v>3</v>
      </c>
      <c r="B5" s="28"/>
      <c r="C5" s="28"/>
      <c r="D5" s="28"/>
      <c r="E5" s="28"/>
      <c r="F5" s="28"/>
      <c r="G5" s="28"/>
    </row>
    <row r="6" spans="1:18" ht="18.5" x14ac:dyDescent="0.35">
      <c r="A6" s="29" t="s">
        <v>53</v>
      </c>
      <c r="B6" s="30"/>
      <c r="C6" s="30"/>
      <c r="D6" s="30"/>
      <c r="E6" s="30"/>
      <c r="F6" s="30"/>
      <c r="G6" s="30"/>
    </row>
    <row r="7" spans="1:18" ht="15.5" x14ac:dyDescent="0.35">
      <c r="A7" s="25"/>
      <c r="B7" s="25"/>
      <c r="C7" s="25"/>
      <c r="D7" s="25"/>
      <c r="E7" s="25"/>
      <c r="F7" s="25"/>
      <c r="G7" s="25"/>
    </row>
    <row r="9" spans="1:18" ht="30" customHeight="1" x14ac:dyDescent="0.35">
      <c r="A9" s="19" t="s">
        <v>4</v>
      </c>
      <c r="B9" s="19" t="s">
        <v>5</v>
      </c>
      <c r="C9" s="20" t="s">
        <v>6</v>
      </c>
      <c r="D9" s="20" t="s">
        <v>43</v>
      </c>
      <c r="E9" s="20" t="s">
        <v>44</v>
      </c>
      <c r="F9" s="20" t="s">
        <v>45</v>
      </c>
      <c r="G9" s="20" t="s">
        <v>46</v>
      </c>
      <c r="H9" s="20" t="s">
        <v>47</v>
      </c>
      <c r="I9" s="20" t="s">
        <v>48</v>
      </c>
      <c r="J9" s="20" t="s">
        <v>49</v>
      </c>
      <c r="K9" s="20" t="s">
        <v>50</v>
      </c>
      <c r="L9" s="20" t="s">
        <v>10</v>
      </c>
      <c r="M9" s="21" t="s">
        <v>7</v>
      </c>
      <c r="N9" s="21" t="s">
        <v>14</v>
      </c>
      <c r="O9" s="22" t="s">
        <v>54</v>
      </c>
      <c r="P9" s="22" t="s">
        <v>55</v>
      </c>
      <c r="Q9" s="22" t="s">
        <v>56</v>
      </c>
      <c r="R9" s="22" t="s">
        <v>57</v>
      </c>
    </row>
    <row r="10" spans="1:18" x14ac:dyDescent="0.35">
      <c r="A10" s="3">
        <v>1</v>
      </c>
      <c r="B10" s="1" t="s">
        <v>13</v>
      </c>
      <c r="C10" s="2" t="s">
        <v>8</v>
      </c>
      <c r="D10" s="2" t="s">
        <v>9</v>
      </c>
      <c r="E10" s="2" t="s">
        <v>9</v>
      </c>
      <c r="F10" s="2" t="s">
        <v>9</v>
      </c>
      <c r="G10" s="2" t="s">
        <v>12</v>
      </c>
      <c r="H10" s="4" t="s">
        <v>52</v>
      </c>
      <c r="I10" s="4" t="s">
        <v>52</v>
      </c>
      <c r="J10" s="4" t="s">
        <v>52</v>
      </c>
      <c r="K10" s="4" t="s">
        <v>52</v>
      </c>
      <c r="L10" s="8">
        <v>0.01</v>
      </c>
      <c r="M10" s="8">
        <v>0.01</v>
      </c>
      <c r="N10" s="8">
        <v>0.01</v>
      </c>
      <c r="O10" s="12">
        <v>1000</v>
      </c>
      <c r="P10" s="10">
        <f>Tabela1[[#This Row],[Quantidade estimada]]*Tabela1[[#This Row],[Valor Mediana]]</f>
        <v>10</v>
      </c>
      <c r="Q10" s="10">
        <f>Tabela1[[#This Row],[Quantidade estimada]]*Tabela1[[#This Row],[Menor Valor]]</f>
        <v>10</v>
      </c>
      <c r="R10" s="14">
        <f>Tabela1[[#This Row],[Quantidade estimada]]*Tabela1[[#This Row],[Valor Médio]]</f>
        <v>10</v>
      </c>
    </row>
    <row r="11" spans="1:18" x14ac:dyDescent="0.35">
      <c r="A11" s="2">
        <v>2</v>
      </c>
      <c r="B11" s="2" t="s">
        <v>11</v>
      </c>
      <c r="C11" s="5" t="s">
        <v>8</v>
      </c>
      <c r="D11" s="2" t="s">
        <v>9</v>
      </c>
      <c r="E11" s="2" t="s">
        <v>9</v>
      </c>
      <c r="F11" s="6" t="s">
        <v>52</v>
      </c>
      <c r="G11" s="4" t="s">
        <v>52</v>
      </c>
      <c r="H11" s="4" t="s">
        <v>52</v>
      </c>
      <c r="I11" s="4" t="s">
        <v>52</v>
      </c>
      <c r="J11" s="4" t="s">
        <v>52</v>
      </c>
      <c r="K11" s="4" t="s">
        <v>52</v>
      </c>
      <c r="L11" s="7">
        <v>0.01</v>
      </c>
      <c r="M11" s="8">
        <v>0.01</v>
      </c>
      <c r="N11" s="8">
        <v>0.01</v>
      </c>
      <c r="O11" s="12">
        <v>50</v>
      </c>
      <c r="P11" s="10">
        <f>Tabela1[[#This Row],[Quantidade estimada]]*Tabela1[[#This Row],[Valor Mediana]]</f>
        <v>0.5</v>
      </c>
      <c r="Q11" s="10">
        <f>Tabela1[[#This Row],[Quantidade estimada]]*Tabela1[[#This Row],[Menor Valor]]</f>
        <v>0.5</v>
      </c>
      <c r="R11" s="14">
        <f>Tabela1[[#This Row],[Quantidade estimada]]*Tabela1[[#This Row],[Valor Médio]]</f>
        <v>0.5</v>
      </c>
    </row>
    <row r="12" spans="1:18" x14ac:dyDescent="0.35">
      <c r="A12" s="3">
        <v>3</v>
      </c>
      <c r="B12" s="4" t="s">
        <v>18</v>
      </c>
      <c r="C12" s="5" t="s">
        <v>19</v>
      </c>
      <c r="D12" s="5" t="s">
        <v>20</v>
      </c>
      <c r="E12" s="5" t="s">
        <v>21</v>
      </c>
      <c r="F12" s="5" t="s">
        <v>22</v>
      </c>
      <c r="G12" s="5" t="s">
        <v>23</v>
      </c>
      <c r="H12" s="5" t="s">
        <v>24</v>
      </c>
      <c r="I12" s="5" t="s">
        <v>25</v>
      </c>
      <c r="J12" s="4" t="s">
        <v>52</v>
      </c>
      <c r="K12" s="4" t="s">
        <v>52</v>
      </c>
      <c r="L12" s="8">
        <v>1569.97</v>
      </c>
      <c r="M12" s="8">
        <v>914.42</v>
      </c>
      <c r="N12" s="9">
        <v>1662.91</v>
      </c>
      <c r="O12" s="12">
        <v>1000</v>
      </c>
      <c r="P12" s="10">
        <f>Tabela1[[#This Row],[Quantidade estimada]]*Tabela1[[#This Row],[Valor Mediana]]</f>
        <v>1569970</v>
      </c>
      <c r="Q12" s="10">
        <f>Tabela1[[#This Row],[Quantidade estimada]]*Tabela1[[#This Row],[Menor Valor]]</f>
        <v>914420</v>
      </c>
      <c r="R12" s="14">
        <f>Tabela1[[#This Row],[Quantidade estimada]]*Tabela1[[#This Row],[Valor Médio]]</f>
        <v>1662910</v>
      </c>
    </row>
    <row r="13" spans="1:18" x14ac:dyDescent="0.35">
      <c r="A13" s="3">
        <v>4</v>
      </c>
      <c r="B13" s="4" t="s">
        <v>26</v>
      </c>
      <c r="C13" s="13" t="s">
        <v>27</v>
      </c>
      <c r="D13" s="13" t="s">
        <v>28</v>
      </c>
      <c r="E13" s="13" t="s">
        <v>29</v>
      </c>
      <c r="F13" s="5" t="s">
        <v>30</v>
      </c>
      <c r="G13" s="5" t="s">
        <v>31</v>
      </c>
      <c r="H13" s="5" t="s">
        <v>32</v>
      </c>
      <c r="I13" s="4" t="s">
        <v>52</v>
      </c>
      <c r="J13" s="4" t="s">
        <v>52</v>
      </c>
      <c r="K13" s="4" t="s">
        <v>52</v>
      </c>
      <c r="L13" s="8">
        <v>12149.48</v>
      </c>
      <c r="M13" s="8">
        <v>10162</v>
      </c>
      <c r="N13" s="9">
        <v>11768.83</v>
      </c>
      <c r="O13" s="12">
        <v>50</v>
      </c>
      <c r="P13" s="10">
        <f>Tabela1[[#This Row],[Quantidade estimada]]*Tabela1[[#This Row],[Valor Mediana]]</f>
        <v>607474</v>
      </c>
      <c r="Q13" s="10">
        <f>Tabela1[[#This Row],[Quantidade estimada]]*Tabela1[[#This Row],[Menor Valor]]</f>
        <v>508100</v>
      </c>
      <c r="R13" s="14">
        <f>Tabela1[[#This Row],[Quantidade estimada]]*Tabela1[[#This Row],[Valor Médio]]</f>
        <v>588441.5</v>
      </c>
    </row>
    <row r="14" spans="1:18" x14ac:dyDescent="0.35">
      <c r="A14" s="3">
        <v>5</v>
      </c>
      <c r="B14" s="4" t="s">
        <v>51</v>
      </c>
      <c r="C14" s="5" t="s">
        <v>9</v>
      </c>
      <c r="D14" s="5" t="s">
        <v>15</v>
      </c>
      <c r="E14" s="5" t="s">
        <v>16</v>
      </c>
      <c r="F14" s="5" t="s">
        <v>17</v>
      </c>
      <c r="G14" s="4" t="s">
        <v>52</v>
      </c>
      <c r="H14" s="4" t="s">
        <v>52</v>
      </c>
      <c r="I14" s="4" t="s">
        <v>52</v>
      </c>
      <c r="J14" s="4" t="s">
        <v>52</v>
      </c>
      <c r="K14" s="4" t="s">
        <v>52</v>
      </c>
      <c r="L14" s="8">
        <v>0.01</v>
      </c>
      <c r="M14" s="8">
        <v>0.01</v>
      </c>
      <c r="N14" s="8">
        <v>0.01</v>
      </c>
      <c r="O14" s="12">
        <v>140</v>
      </c>
      <c r="P14" s="10">
        <f>Tabela1[[#This Row],[Quantidade estimada]]*Tabela1[[#This Row],[Valor Mediana]]</f>
        <v>1.4000000000000001</v>
      </c>
      <c r="Q14" s="10">
        <f>Tabela1[[#This Row],[Quantidade estimada]]*Tabela1[[#This Row],[Menor Valor]]</f>
        <v>1.4000000000000001</v>
      </c>
      <c r="R14" s="14">
        <f>Tabela1[[#This Row],[Quantidade estimada]]*Tabela1[[#This Row],[Valor Médio]]</f>
        <v>1.4000000000000001</v>
      </c>
    </row>
    <row r="15" spans="1:18" x14ac:dyDescent="0.35">
      <c r="A15" s="3">
        <v>6</v>
      </c>
      <c r="B15" s="4" t="s">
        <v>42</v>
      </c>
      <c r="C15" s="5" t="s">
        <v>33</v>
      </c>
      <c r="D15" s="5" t="s">
        <v>34</v>
      </c>
      <c r="E15" s="5" t="s">
        <v>35</v>
      </c>
      <c r="F15" s="5" t="s">
        <v>36</v>
      </c>
      <c r="G15" s="5" t="s">
        <v>37</v>
      </c>
      <c r="H15" s="5" t="s">
        <v>38</v>
      </c>
      <c r="I15" s="5" t="s">
        <v>39</v>
      </c>
      <c r="J15" s="5" t="s">
        <v>40</v>
      </c>
      <c r="K15" s="5" t="s">
        <v>41</v>
      </c>
      <c r="L15" s="8">
        <v>126</v>
      </c>
      <c r="M15" s="8">
        <v>285.20999999999998</v>
      </c>
      <c r="N15" s="9">
        <v>308.89999999999998</v>
      </c>
      <c r="O15" s="12">
        <v>50</v>
      </c>
      <c r="P15" s="10">
        <f>Tabela1[[#This Row],[Quantidade estimada]]*Tabela1[[#This Row],[Valor Mediana]]</f>
        <v>6300</v>
      </c>
      <c r="Q15" s="10">
        <f>Tabela1[[#This Row],[Quantidade estimada]]*Tabela1[[#This Row],[Menor Valor]]</f>
        <v>14260.499999999998</v>
      </c>
      <c r="R15" s="14">
        <f>Tabela1[[#This Row],[Quantidade estimada]]*Tabela1[[#This Row],[Valor Médio]]</f>
        <v>15444.999999999998</v>
      </c>
    </row>
    <row r="16" spans="1:18" x14ac:dyDescent="0.35">
      <c r="B16" s="4"/>
      <c r="C16" s="5"/>
      <c r="D16" s="5"/>
      <c r="E16" s="5"/>
      <c r="F16" s="5"/>
      <c r="G16" s="5"/>
      <c r="H16" s="5"/>
      <c r="I16" s="5"/>
      <c r="J16" s="5"/>
      <c r="K16" s="5"/>
      <c r="L16" s="8"/>
      <c r="M16" s="8"/>
      <c r="N16" s="9"/>
      <c r="O16" s="12"/>
      <c r="P16" s="10"/>
      <c r="Q16" s="10"/>
      <c r="R16" s="10"/>
    </row>
    <row r="17" spans="1:18" x14ac:dyDescent="0.35">
      <c r="C17" s="2"/>
      <c r="D17" s="2"/>
      <c r="E17" s="2"/>
      <c r="J17" s="3"/>
      <c r="K17" s="3"/>
      <c r="L17" s="3"/>
      <c r="M17" s="3"/>
      <c r="N17" s="3"/>
    </row>
    <row r="18" spans="1:18" x14ac:dyDescent="0.35">
      <c r="A18" s="23" t="s">
        <v>60</v>
      </c>
      <c r="B18" s="23"/>
      <c r="C18" s="2"/>
      <c r="D18" s="2"/>
      <c r="E18" s="2"/>
      <c r="J18" s="3"/>
      <c r="K18" s="3"/>
      <c r="L18" s="3"/>
      <c r="M18" s="3"/>
      <c r="N18" s="3"/>
      <c r="O18" s="11"/>
      <c r="P18" s="10"/>
      <c r="Q18" s="10"/>
      <c r="R18" s="10"/>
    </row>
    <row r="19" spans="1:18" x14ac:dyDescent="0.35">
      <c r="A19" s="15" t="s">
        <v>58</v>
      </c>
      <c r="B19" s="16">
        <f>SUM(Tabela1[Total estimado pela média])</f>
        <v>2266808.4</v>
      </c>
      <c r="C19" s="2"/>
      <c r="M19" s="11"/>
      <c r="N19" s="10"/>
      <c r="O19" s="10"/>
      <c r="P19" s="10"/>
    </row>
    <row r="20" spans="1:18" x14ac:dyDescent="0.35">
      <c r="A20" s="15" t="s">
        <v>59</v>
      </c>
      <c r="B20" s="16">
        <f t="shared" ref="B20" si="0">B19*2.5</f>
        <v>5667021</v>
      </c>
      <c r="C20" s="2"/>
    </row>
    <row r="21" spans="1:18" x14ac:dyDescent="0.35">
      <c r="C21" s="2"/>
      <c r="D21" s="2"/>
      <c r="E21" s="2"/>
    </row>
    <row r="22" spans="1:18" x14ac:dyDescent="0.35">
      <c r="C22" s="2"/>
      <c r="D22" s="2"/>
      <c r="E22" s="2"/>
    </row>
    <row r="23" spans="1:18" x14ac:dyDescent="0.35">
      <c r="A23" s="23" t="s">
        <v>61</v>
      </c>
      <c r="B23" s="23"/>
      <c r="C23" s="23"/>
      <c r="D23" s="2"/>
      <c r="E23" s="2"/>
    </row>
    <row r="24" spans="1:18" x14ac:dyDescent="0.35">
      <c r="A24" s="17"/>
      <c r="B24" s="24" t="s">
        <v>63</v>
      </c>
      <c r="C24" s="24"/>
      <c r="D24" s="2"/>
      <c r="E24" s="2"/>
    </row>
    <row r="25" spans="1:18" x14ac:dyDescent="0.35">
      <c r="A25" s="18"/>
      <c r="B25" s="24" t="s">
        <v>62</v>
      </c>
      <c r="C25" s="24"/>
      <c r="D25" s="2"/>
      <c r="E25" s="2"/>
    </row>
    <row r="26" spans="1:18" x14ac:dyDescent="0.35">
      <c r="C26" s="2"/>
      <c r="D26" s="2"/>
      <c r="E26" s="2"/>
    </row>
    <row r="27" spans="1:18" x14ac:dyDescent="0.35">
      <c r="C27" s="2"/>
      <c r="D27" s="2"/>
      <c r="E27" s="2"/>
    </row>
    <row r="28" spans="1:18" x14ac:dyDescent="0.35">
      <c r="C28" s="2"/>
      <c r="D28" s="2"/>
      <c r="E28" s="2"/>
    </row>
    <row r="29" spans="1:18" x14ac:dyDescent="0.35">
      <c r="C29" s="2"/>
      <c r="D29" s="2"/>
      <c r="E29" s="2"/>
    </row>
    <row r="30" spans="1:18" x14ac:dyDescent="0.35">
      <c r="C30" s="2"/>
      <c r="D30" s="2"/>
      <c r="E30" s="2"/>
    </row>
    <row r="31" spans="1:18" x14ac:dyDescent="0.35">
      <c r="C31" s="2"/>
      <c r="D31" s="2"/>
      <c r="E31" s="2"/>
    </row>
    <row r="32" spans="1:18" x14ac:dyDescent="0.35">
      <c r="C32" s="2"/>
      <c r="D32" s="2"/>
      <c r="E32" s="2"/>
    </row>
    <row r="33" spans="3:5" x14ac:dyDescent="0.35">
      <c r="C33" s="2"/>
      <c r="D33" s="2"/>
      <c r="E33" s="2"/>
    </row>
    <row r="34" spans="3:5" x14ac:dyDescent="0.35">
      <c r="C34" s="2"/>
      <c r="D34" s="2"/>
      <c r="E34" s="2"/>
    </row>
    <row r="35" spans="3:5" x14ac:dyDescent="0.35">
      <c r="C35" s="2"/>
      <c r="D35" s="2"/>
      <c r="E35" s="2"/>
    </row>
    <row r="36" spans="3:5" x14ac:dyDescent="0.35">
      <c r="C36" s="2"/>
      <c r="D36" s="2"/>
      <c r="E36" s="2"/>
    </row>
    <row r="37" spans="3:5" x14ac:dyDescent="0.35">
      <c r="C37" s="2"/>
      <c r="D37" s="2"/>
      <c r="E37" s="2"/>
    </row>
    <row r="38" spans="3:5" x14ac:dyDescent="0.35">
      <c r="C38" s="2"/>
      <c r="D38" s="2"/>
      <c r="E38" s="2"/>
    </row>
    <row r="39" spans="3:5" x14ac:dyDescent="0.35">
      <c r="C39" s="2"/>
      <c r="D39" s="2"/>
      <c r="E39" s="2"/>
    </row>
    <row r="40" spans="3:5" x14ac:dyDescent="0.35">
      <c r="C40" s="2"/>
      <c r="D40" s="2"/>
      <c r="E40" s="2"/>
    </row>
    <row r="41" spans="3:5" x14ac:dyDescent="0.35">
      <c r="C41" s="2"/>
      <c r="D41" s="2"/>
      <c r="E41" s="2"/>
    </row>
    <row r="42" spans="3:5" x14ac:dyDescent="0.35">
      <c r="C42" s="2"/>
      <c r="D42" s="2"/>
      <c r="E42" s="2"/>
    </row>
    <row r="43" spans="3:5" x14ac:dyDescent="0.35">
      <c r="C43" s="2"/>
      <c r="D43" s="2"/>
      <c r="E43" s="2"/>
    </row>
    <row r="44" spans="3:5" x14ac:dyDescent="0.35">
      <c r="C44" s="2"/>
      <c r="D44" s="2"/>
      <c r="E44" s="2"/>
    </row>
    <row r="45" spans="3:5" x14ac:dyDescent="0.35">
      <c r="C45" s="2"/>
      <c r="D45" s="2"/>
      <c r="E45" s="2"/>
    </row>
    <row r="46" spans="3:5" x14ac:dyDescent="0.35">
      <c r="C46" s="2"/>
      <c r="D46" s="2"/>
      <c r="E46" s="2"/>
    </row>
    <row r="47" spans="3:5" x14ac:dyDescent="0.35">
      <c r="C47" s="2"/>
      <c r="D47" s="2"/>
      <c r="E47" s="2"/>
    </row>
    <row r="48" spans="3:5" x14ac:dyDescent="0.35">
      <c r="C48" s="2"/>
      <c r="D48" s="2"/>
      <c r="E48" s="2"/>
    </row>
    <row r="49" spans="3:5" x14ac:dyDescent="0.35">
      <c r="C49" s="2"/>
      <c r="D49" s="2"/>
      <c r="E49" s="2"/>
    </row>
    <row r="50" spans="3:5" x14ac:dyDescent="0.35">
      <c r="C50" s="2"/>
      <c r="D50" s="2"/>
      <c r="E50" s="2"/>
    </row>
    <row r="51" spans="3:5" x14ac:dyDescent="0.35">
      <c r="C51" s="2"/>
      <c r="D51" s="2"/>
      <c r="E51" s="2"/>
    </row>
    <row r="52" spans="3:5" x14ac:dyDescent="0.35">
      <c r="C52" s="2"/>
      <c r="D52" s="2"/>
      <c r="E52" s="2"/>
    </row>
    <row r="53" spans="3:5" x14ac:dyDescent="0.35">
      <c r="C53" s="2"/>
      <c r="D53" s="2"/>
      <c r="E53" s="2"/>
    </row>
    <row r="54" spans="3:5" x14ac:dyDescent="0.35">
      <c r="C54" s="2"/>
      <c r="D54" s="2"/>
      <c r="E54" s="2"/>
    </row>
    <row r="55" spans="3:5" x14ac:dyDescent="0.35">
      <c r="C55" s="2"/>
      <c r="D55" s="2"/>
      <c r="E55" s="2"/>
    </row>
    <row r="56" spans="3:5" x14ac:dyDescent="0.35">
      <c r="C56" s="2"/>
      <c r="D56" s="2"/>
      <c r="E56" s="2"/>
    </row>
    <row r="57" spans="3:5" x14ac:dyDescent="0.35">
      <c r="C57" s="2"/>
      <c r="D57" s="2"/>
      <c r="E57" s="2"/>
    </row>
    <row r="58" spans="3:5" x14ac:dyDescent="0.35">
      <c r="C58" s="2"/>
      <c r="D58" s="2"/>
      <c r="E58" s="2"/>
    </row>
    <row r="59" spans="3:5" x14ac:dyDescent="0.35">
      <c r="C59" s="2"/>
      <c r="D59" s="2"/>
      <c r="E59" s="2"/>
    </row>
    <row r="60" spans="3:5" x14ac:dyDescent="0.35">
      <c r="C60" s="2"/>
      <c r="D60" s="2"/>
      <c r="E60" s="2"/>
    </row>
    <row r="61" spans="3:5" x14ac:dyDescent="0.35">
      <c r="C61" s="2"/>
      <c r="D61" s="2"/>
      <c r="E61" s="2"/>
    </row>
    <row r="62" spans="3:5" x14ac:dyDescent="0.35">
      <c r="C62" s="2"/>
      <c r="D62" s="2"/>
      <c r="E62" s="2"/>
    </row>
    <row r="63" spans="3:5" x14ac:dyDescent="0.35">
      <c r="C63" s="2"/>
      <c r="D63" s="2"/>
      <c r="E63" s="2"/>
    </row>
    <row r="64" spans="3:5" x14ac:dyDescent="0.35">
      <c r="C64" s="2"/>
      <c r="D64" s="2"/>
      <c r="E64" s="2"/>
    </row>
    <row r="65" spans="3:5" x14ac:dyDescent="0.35">
      <c r="C65" s="2"/>
      <c r="D65" s="2"/>
      <c r="E65" s="2"/>
    </row>
    <row r="66" spans="3:5" x14ac:dyDescent="0.35">
      <c r="C66" s="2"/>
      <c r="D66" s="2"/>
      <c r="E66" s="2"/>
    </row>
    <row r="67" spans="3:5" x14ac:dyDescent="0.35">
      <c r="C67" s="2"/>
      <c r="D67" s="2"/>
      <c r="E67" s="2"/>
    </row>
    <row r="68" spans="3:5" x14ac:dyDescent="0.35">
      <c r="C68" s="2"/>
      <c r="D68" s="2"/>
      <c r="E68" s="2"/>
    </row>
    <row r="69" spans="3:5" x14ac:dyDescent="0.35">
      <c r="C69" s="2"/>
      <c r="D69" s="2"/>
      <c r="E69" s="2"/>
    </row>
    <row r="70" spans="3:5" x14ac:dyDescent="0.35">
      <c r="C70" s="2"/>
      <c r="D70" s="2"/>
      <c r="E70" s="2"/>
    </row>
    <row r="71" spans="3:5" x14ac:dyDescent="0.35">
      <c r="C71" s="2"/>
      <c r="D71" s="2"/>
      <c r="E71" s="2"/>
    </row>
    <row r="72" spans="3:5" x14ac:dyDescent="0.35">
      <c r="C72" s="2"/>
      <c r="D72" s="2"/>
      <c r="E72" s="2"/>
    </row>
    <row r="73" spans="3:5" x14ac:dyDescent="0.35">
      <c r="C73" s="2"/>
      <c r="D73" s="2"/>
      <c r="E73" s="2"/>
    </row>
    <row r="74" spans="3:5" x14ac:dyDescent="0.35">
      <c r="C74" s="2"/>
      <c r="D74" s="2"/>
      <c r="E74" s="2"/>
    </row>
    <row r="75" spans="3:5" x14ac:dyDescent="0.35">
      <c r="C75" s="2"/>
      <c r="D75" s="2"/>
      <c r="E75" s="2"/>
    </row>
    <row r="76" spans="3:5" x14ac:dyDescent="0.35">
      <c r="C76" s="2"/>
      <c r="D76" s="2"/>
      <c r="E76" s="2"/>
    </row>
    <row r="77" spans="3:5" x14ac:dyDescent="0.35">
      <c r="C77" s="2"/>
      <c r="D77" s="2"/>
      <c r="E77" s="2"/>
    </row>
    <row r="78" spans="3:5" x14ac:dyDescent="0.35">
      <c r="C78" s="2"/>
      <c r="D78" s="2"/>
      <c r="E78" s="2"/>
    </row>
    <row r="79" spans="3:5" x14ac:dyDescent="0.35">
      <c r="C79" s="2"/>
      <c r="D79" s="2"/>
      <c r="E79" s="2"/>
    </row>
    <row r="80" spans="3:5" x14ac:dyDescent="0.35">
      <c r="C80" s="2"/>
      <c r="D80" s="2"/>
      <c r="E80" s="2"/>
    </row>
    <row r="81" spans="3:5" x14ac:dyDescent="0.35">
      <c r="C81" s="2"/>
      <c r="D81" s="2"/>
      <c r="E81" s="2"/>
    </row>
    <row r="82" spans="3:5" x14ac:dyDescent="0.35">
      <c r="C82" s="2"/>
      <c r="D82" s="2"/>
      <c r="E82" s="2"/>
    </row>
    <row r="83" spans="3:5" x14ac:dyDescent="0.35">
      <c r="C83" s="2"/>
      <c r="D83" s="2"/>
      <c r="E83" s="2"/>
    </row>
    <row r="84" spans="3:5" x14ac:dyDescent="0.35">
      <c r="C84" s="2"/>
      <c r="D84" s="2"/>
      <c r="E84" s="2"/>
    </row>
    <row r="85" spans="3:5" x14ac:dyDescent="0.35">
      <c r="C85" s="2"/>
      <c r="D85" s="2"/>
      <c r="E85" s="2"/>
    </row>
    <row r="86" spans="3:5" x14ac:dyDescent="0.35">
      <c r="C86" s="2"/>
      <c r="D86" s="2"/>
      <c r="E86" s="2"/>
    </row>
    <row r="87" spans="3:5" x14ac:dyDescent="0.35">
      <c r="C87" s="2"/>
      <c r="D87" s="2"/>
      <c r="E87" s="2"/>
    </row>
    <row r="88" spans="3:5" x14ac:dyDescent="0.35">
      <c r="C88" s="2"/>
      <c r="D88" s="2"/>
      <c r="E88" s="2"/>
    </row>
    <row r="89" spans="3:5" x14ac:dyDescent="0.35">
      <c r="C89" s="2"/>
      <c r="D89" s="2"/>
      <c r="E89" s="2"/>
    </row>
    <row r="90" spans="3:5" x14ac:dyDescent="0.35">
      <c r="C90" s="2"/>
      <c r="D90" s="2"/>
      <c r="E90" s="2"/>
    </row>
    <row r="91" spans="3:5" x14ac:dyDescent="0.35">
      <c r="C91" s="2"/>
      <c r="D91" s="2"/>
      <c r="E91" s="2"/>
    </row>
    <row r="92" spans="3:5" x14ac:dyDescent="0.35">
      <c r="C92" s="2"/>
      <c r="D92" s="2"/>
      <c r="E92" s="2"/>
    </row>
    <row r="93" spans="3:5" x14ac:dyDescent="0.35">
      <c r="C93" s="2"/>
      <c r="D93" s="2"/>
      <c r="E93" s="2"/>
    </row>
    <row r="94" spans="3:5" x14ac:dyDescent="0.35">
      <c r="C94" s="2"/>
      <c r="D94" s="2"/>
      <c r="E94" s="2"/>
    </row>
    <row r="95" spans="3:5" x14ac:dyDescent="0.35">
      <c r="C95" s="2"/>
      <c r="D95" s="2"/>
      <c r="E95" s="2"/>
    </row>
    <row r="96" spans="3:5" x14ac:dyDescent="0.35">
      <c r="C96" s="2"/>
      <c r="D96" s="2"/>
      <c r="E96" s="2"/>
    </row>
    <row r="97" spans="3:5" x14ac:dyDescent="0.35">
      <c r="C97" s="2"/>
      <c r="D97" s="2"/>
      <c r="E97" s="2"/>
    </row>
    <row r="98" spans="3:5" x14ac:dyDescent="0.35">
      <c r="C98" s="2"/>
      <c r="D98" s="2"/>
      <c r="E98" s="2"/>
    </row>
    <row r="99" spans="3:5" x14ac:dyDescent="0.35">
      <c r="C99" s="2"/>
      <c r="D99" s="2"/>
      <c r="E99" s="2"/>
    </row>
    <row r="100" spans="3:5" x14ac:dyDescent="0.35">
      <c r="C100" s="2"/>
      <c r="D100" s="2"/>
      <c r="E100" s="2"/>
    </row>
    <row r="101" spans="3:5" x14ac:dyDescent="0.35">
      <c r="C101" s="2"/>
      <c r="D101" s="2"/>
      <c r="E101" s="2"/>
    </row>
    <row r="102" spans="3:5" x14ac:dyDescent="0.35">
      <c r="C102" s="2"/>
      <c r="D102" s="2"/>
      <c r="E102" s="2"/>
    </row>
  </sheetData>
  <mergeCells count="10">
    <mergeCell ref="A1:G1"/>
    <mergeCell ref="A3:G3"/>
    <mergeCell ref="A4:G4"/>
    <mergeCell ref="A5:G5"/>
    <mergeCell ref="A6:G6"/>
    <mergeCell ref="A18:B18"/>
    <mergeCell ref="B25:C25"/>
    <mergeCell ref="B24:C24"/>
    <mergeCell ref="A23:C23"/>
    <mergeCell ref="A7:G7"/>
  </mergeCells>
  <pageMargins left="0.511811024" right="0.511811024" top="0.78740157499999996" bottom="0.78740157499999996" header="0.31496062000000002" footer="0.31496062000000002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MCP - CONSOLIDADO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Breno Almeida Souza</dc:creator>
  <cp:lastModifiedBy>Tiago Severo Coelho de Oliveira</cp:lastModifiedBy>
  <dcterms:created xsi:type="dcterms:W3CDTF">2023-04-19T12:55:23Z</dcterms:created>
  <dcterms:modified xsi:type="dcterms:W3CDTF">2023-07-14T19:03:27Z</dcterms:modified>
</cp:coreProperties>
</file>