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n_s\Documents\VALEC\"/>
    </mc:Choice>
  </mc:AlternateContent>
  <xr:revisionPtr revIDLastSave="0" documentId="8_{8ADDAE23-C215-45C7-B33F-1D6E967205B2}" xr6:coauthVersionLast="47" xr6:coauthVersionMax="47" xr10:uidLastSave="{00000000-0000-0000-0000-000000000000}"/>
  <bookViews>
    <workbookView xWindow="-120" yWindow="-120" windowWidth="20730" windowHeight="11160" xr2:uid="{B39A3FEF-AAD8-4B89-85B3-27537010BDB6}"/>
  </bookViews>
  <sheets>
    <sheet name="RESUMO " sheetId="1" r:id="rId1"/>
    <sheet name="CRONOGRAMA" sheetId="2" r:id="rId2"/>
    <sheet name="COMPOSIÇÃO" sheetId="3" r:id="rId3"/>
    <sheet name="INSUMOS" sheetId="4" r:id="rId4"/>
    <sheet name="BDI" sheetId="5" r:id="rId5"/>
  </sheets>
  <externalReferences>
    <externalReference r:id="rId6"/>
  </externalReferences>
  <definedNames>
    <definedName name="_____________OUT98" localSheetId="4" hidden="1">{#N/A,#N/A,TRUE,"Serviços"}</definedName>
    <definedName name="_____________OUT98" localSheetId="2" hidden="1">{#N/A,#N/A,TRUE,"Serviços"}</definedName>
    <definedName name="_____________OUT98" localSheetId="1" hidden="1">{#N/A,#N/A,TRUE,"Serviços"}</definedName>
    <definedName name="_____________OUT98" localSheetId="3" hidden="1">{#N/A,#N/A,TRUE,"Serviços"}</definedName>
    <definedName name="_____________OUT98" hidden="1">{#N/A,#N/A,TRUE,"Serviços"}</definedName>
    <definedName name="____________OUT98" localSheetId="4" hidden="1">{#N/A,#N/A,TRUE,"Serviços"}</definedName>
    <definedName name="____________OUT98" localSheetId="2" hidden="1">{#N/A,#N/A,TRUE,"Serviços"}</definedName>
    <definedName name="____________OUT98" localSheetId="1" hidden="1">{#N/A,#N/A,TRUE,"Serviços"}</definedName>
    <definedName name="____________OUT98" localSheetId="3" hidden="1">{#N/A,#N/A,TRUE,"Serviços"}</definedName>
    <definedName name="____________OUT98" hidden="1">{#N/A,#N/A,TRUE,"Serviços"}</definedName>
    <definedName name="____________OUT988" localSheetId="4" hidden="1">{#N/A,#N/A,TRUE,"Serviços"}</definedName>
    <definedName name="____________OUT988" localSheetId="2" hidden="1">{#N/A,#N/A,TRUE,"Serviços"}</definedName>
    <definedName name="____________OUT988" localSheetId="1" hidden="1">{#N/A,#N/A,TRUE,"Serviços"}</definedName>
    <definedName name="____________OUT988" localSheetId="3" hidden="1">{#N/A,#N/A,TRUE,"Serviços"}</definedName>
    <definedName name="____________OUT988" hidden="1">{#N/A,#N/A,TRUE,"Serviços"}</definedName>
    <definedName name="___________OUT98" localSheetId="4" hidden="1">{#N/A,#N/A,TRUE,"Serviços"}</definedName>
    <definedName name="___________OUT98" localSheetId="2" hidden="1">{#N/A,#N/A,TRUE,"Serviços"}</definedName>
    <definedName name="___________OUT98" localSheetId="1" hidden="1">{#N/A,#N/A,TRUE,"Serviços"}</definedName>
    <definedName name="___________OUT98" localSheetId="3" hidden="1">{#N/A,#N/A,TRUE,"Serviços"}</definedName>
    <definedName name="___________OUT98" hidden="1">{#N/A,#N/A,TRUE,"Serviços"}</definedName>
    <definedName name="___________OUT988" localSheetId="4" hidden="1">{#N/A,#N/A,TRUE,"Serviços"}</definedName>
    <definedName name="___________OUT988" localSheetId="2" hidden="1">{#N/A,#N/A,TRUE,"Serviços"}</definedName>
    <definedName name="___________OUT988" localSheetId="1" hidden="1">{#N/A,#N/A,TRUE,"Serviços"}</definedName>
    <definedName name="___________OUT988" localSheetId="3" hidden="1">{#N/A,#N/A,TRUE,"Serviços"}</definedName>
    <definedName name="___________OUT988" hidden="1">{#N/A,#N/A,TRUE,"Serviços"}</definedName>
    <definedName name="___________OUT9888" localSheetId="4" hidden="1">{#N/A,#N/A,TRUE,"Serviços"}</definedName>
    <definedName name="___________OUT9888" localSheetId="2" hidden="1">{#N/A,#N/A,TRUE,"Serviços"}</definedName>
    <definedName name="___________OUT9888" localSheetId="1" hidden="1">{#N/A,#N/A,TRUE,"Serviços"}</definedName>
    <definedName name="___________OUT9888" localSheetId="3" hidden="1">{#N/A,#N/A,TRUE,"Serviços"}</definedName>
    <definedName name="___________OUT9888" hidden="1">{#N/A,#N/A,TRUE,"Serviços"}</definedName>
    <definedName name="__________OUT98" localSheetId="4" hidden="1">{#N/A,#N/A,TRUE,"Serviços"}</definedName>
    <definedName name="__________OUT98" localSheetId="2" hidden="1">{#N/A,#N/A,TRUE,"Serviços"}</definedName>
    <definedName name="__________OUT98" localSheetId="1" hidden="1">{#N/A,#N/A,TRUE,"Serviços"}</definedName>
    <definedName name="__________OUT98" localSheetId="3" hidden="1">{#N/A,#N/A,TRUE,"Serviços"}</definedName>
    <definedName name="__________OUT98" hidden="1">{#N/A,#N/A,TRUE,"Serviços"}</definedName>
    <definedName name="_________OUT98" localSheetId="4" hidden="1">{#N/A,#N/A,TRUE,"Serviços"}</definedName>
    <definedName name="_________OUT98" localSheetId="2" hidden="1">{#N/A,#N/A,TRUE,"Serviços"}</definedName>
    <definedName name="_________OUT98" localSheetId="1" hidden="1">{#N/A,#N/A,TRUE,"Serviços"}</definedName>
    <definedName name="_________OUT98" localSheetId="3" hidden="1">{#N/A,#N/A,TRUE,"Serviços"}</definedName>
    <definedName name="_________OUT98" hidden="1">{#N/A,#N/A,TRUE,"Serviços"}</definedName>
    <definedName name="_________OUTT98" localSheetId="4" hidden="1">{#N/A,#N/A,TRUE,"Serviços"}</definedName>
    <definedName name="_________OUTT98" localSheetId="2" hidden="1">{#N/A,#N/A,TRUE,"Serviços"}</definedName>
    <definedName name="_________OUTT98" localSheetId="1" hidden="1">{#N/A,#N/A,TRUE,"Serviços"}</definedName>
    <definedName name="_________OUTT98" localSheetId="3" hidden="1">{#N/A,#N/A,TRUE,"Serviços"}</definedName>
    <definedName name="_________OUTT98" hidden="1">{#N/A,#N/A,TRUE,"Serviços"}</definedName>
    <definedName name="_________OUTT988" localSheetId="4" hidden="1">{#N/A,#N/A,TRUE,"Serviços"}</definedName>
    <definedName name="_________OUTT988" localSheetId="2" hidden="1">{#N/A,#N/A,TRUE,"Serviços"}</definedName>
    <definedName name="_________OUTT988" localSheetId="1" hidden="1">{#N/A,#N/A,TRUE,"Serviços"}</definedName>
    <definedName name="_________OUTT988" localSheetId="3" hidden="1">{#N/A,#N/A,TRUE,"Serviços"}</definedName>
    <definedName name="_________OUTT988" hidden="1">{#N/A,#N/A,TRUE,"Serviços"}</definedName>
    <definedName name="________OUT98" localSheetId="4" hidden="1">{#N/A,#N/A,TRUE,"Serviços"}</definedName>
    <definedName name="________OUT98" localSheetId="2" hidden="1">{#N/A,#N/A,TRUE,"Serviços"}</definedName>
    <definedName name="________OUT98" localSheetId="1" hidden="1">{#N/A,#N/A,TRUE,"Serviços"}</definedName>
    <definedName name="________OUT98" localSheetId="3" hidden="1">{#N/A,#N/A,TRUE,"Serviços"}</definedName>
    <definedName name="________OUT98" hidden="1">{#N/A,#N/A,TRUE,"Serviços"}</definedName>
    <definedName name="________OUTTT98" localSheetId="4" hidden="1">{#N/A,#N/A,TRUE,"Serviços"}</definedName>
    <definedName name="________OUTTT98" localSheetId="2" hidden="1">{#N/A,#N/A,TRUE,"Serviços"}</definedName>
    <definedName name="________OUTTT98" localSheetId="1" hidden="1">{#N/A,#N/A,TRUE,"Serviços"}</definedName>
    <definedName name="________OUTTT98" localSheetId="3" hidden="1">{#N/A,#N/A,TRUE,"Serviços"}</definedName>
    <definedName name="________OUTTT98" hidden="1">{#N/A,#N/A,TRUE,"Serviços"}</definedName>
    <definedName name="_______OUT98" localSheetId="4" hidden="1">{#N/A,#N/A,TRUE,"Serviços"}</definedName>
    <definedName name="_______OUT98" localSheetId="2" hidden="1">{#N/A,#N/A,TRUE,"Serviços"}</definedName>
    <definedName name="_______OUT98" localSheetId="1" hidden="1">{#N/A,#N/A,TRUE,"Serviços"}</definedName>
    <definedName name="_______OUT98" localSheetId="3" hidden="1">{#N/A,#N/A,TRUE,"Serviços"}</definedName>
    <definedName name="_______OUT98" hidden="1">{#N/A,#N/A,TRUE,"Serviços"}</definedName>
    <definedName name="_______OUT9888" localSheetId="4" hidden="1">{#N/A,#N/A,TRUE,"Serviços"}</definedName>
    <definedName name="_______OUT9888" localSheetId="2" hidden="1">{#N/A,#N/A,TRUE,"Serviços"}</definedName>
    <definedName name="_______OUT9888" localSheetId="1" hidden="1">{#N/A,#N/A,TRUE,"Serviços"}</definedName>
    <definedName name="_______OUT9888" localSheetId="3" hidden="1">{#N/A,#N/A,TRUE,"Serviços"}</definedName>
    <definedName name="_______OUT9888" hidden="1">{#N/A,#N/A,TRUE,"Serviços"}</definedName>
    <definedName name="______OUT98" localSheetId="4" hidden="1">{#N/A,#N/A,TRUE,"Serviços"}</definedName>
    <definedName name="______OUT98" localSheetId="2" hidden="1">{#N/A,#N/A,TRUE,"Serviços"}</definedName>
    <definedName name="______OUT98" localSheetId="1" hidden="1">{#N/A,#N/A,TRUE,"Serviços"}</definedName>
    <definedName name="______OUT98" localSheetId="3" hidden="1">{#N/A,#N/A,TRUE,"Serviços"}</definedName>
    <definedName name="______OUT98" hidden="1">{#N/A,#N/A,TRUE,"Serviços"}</definedName>
    <definedName name="______OUTT98888" localSheetId="4" hidden="1">{#N/A,#N/A,TRUE,"Serviços"}</definedName>
    <definedName name="______OUTT98888" localSheetId="2" hidden="1">{#N/A,#N/A,TRUE,"Serviços"}</definedName>
    <definedName name="______OUTT98888" localSheetId="1" hidden="1">{#N/A,#N/A,TRUE,"Serviços"}</definedName>
    <definedName name="______OUTT98888" localSheetId="3" hidden="1">{#N/A,#N/A,TRUE,"Serviços"}</definedName>
    <definedName name="______OUTT98888" hidden="1">{#N/A,#N/A,TRUE,"Serviços"}</definedName>
    <definedName name="_____OUT98" localSheetId="4" hidden="1">{#N/A,#N/A,TRUE,"Serviços"}</definedName>
    <definedName name="_____OUT98" localSheetId="2" hidden="1">{#N/A,#N/A,TRUE,"Serviços"}</definedName>
    <definedName name="_____OUT98" localSheetId="1" hidden="1">{#N/A,#N/A,TRUE,"Serviços"}</definedName>
    <definedName name="_____OUT98" localSheetId="3" hidden="1">{#N/A,#N/A,TRUE,"Serviços"}</definedName>
    <definedName name="_____OUT98" hidden="1">{#N/A,#N/A,TRUE,"Serviços"}</definedName>
    <definedName name="_____OUTTT988" localSheetId="4" hidden="1">{#N/A,#N/A,TRUE,"Serviços"}</definedName>
    <definedName name="_____OUTTT988" localSheetId="2" hidden="1">{#N/A,#N/A,TRUE,"Serviços"}</definedName>
    <definedName name="_____OUTTT988" localSheetId="1" hidden="1">{#N/A,#N/A,TRUE,"Serviços"}</definedName>
    <definedName name="_____OUTTT988" localSheetId="3" hidden="1">{#N/A,#N/A,TRUE,"Serviços"}</definedName>
    <definedName name="_____OUTTT988" hidden="1">{#N/A,#N/A,TRUE,"Serviços"}</definedName>
    <definedName name="____OUT98" localSheetId="4" hidden="1">{#N/A,#N/A,TRUE,"Serviços"}</definedName>
    <definedName name="____OUT98" localSheetId="2" hidden="1">{#N/A,#N/A,TRUE,"Serviços"}</definedName>
    <definedName name="____OUT98" localSheetId="1" hidden="1">{#N/A,#N/A,TRUE,"Serviços"}</definedName>
    <definedName name="____OUT98" localSheetId="3" hidden="1">{#N/A,#N/A,TRUE,"Serviços"}</definedName>
    <definedName name="____OUT98" hidden="1">{#N/A,#N/A,TRUE,"Serviços"}</definedName>
    <definedName name="____OUTTT98" localSheetId="4" hidden="1">{#N/A,#N/A,TRUE,"Serviços"}</definedName>
    <definedName name="____OUTTT98" localSheetId="2" hidden="1">{#N/A,#N/A,TRUE,"Serviços"}</definedName>
    <definedName name="____OUTTT98" localSheetId="1" hidden="1">{#N/A,#N/A,TRUE,"Serviços"}</definedName>
    <definedName name="____OUTTT98" localSheetId="3" hidden="1">{#N/A,#N/A,TRUE,"Serviços"}</definedName>
    <definedName name="____OUTTT98" hidden="1">{#N/A,#N/A,TRUE,"Serviços"}</definedName>
    <definedName name="___OUT98" localSheetId="4" hidden="1">{#N/A,#N/A,TRUE,"Serviços"}</definedName>
    <definedName name="___OUT98" localSheetId="2" hidden="1">{#N/A,#N/A,TRUE,"Serviços"}</definedName>
    <definedName name="___OUT98" localSheetId="1" hidden="1">{#N/A,#N/A,TRUE,"Serviços"}</definedName>
    <definedName name="___OUT98" localSheetId="3" hidden="1">{#N/A,#N/A,TRUE,"Serviços"}</definedName>
    <definedName name="___OUT98" hidden="1">{#N/A,#N/A,TRUE,"Serviços"}</definedName>
    <definedName name="__123Graph_A" hidden="1">#REF!</definedName>
    <definedName name="__123Graph_AGraph1" hidden="1">#REF!</definedName>
    <definedName name="__123Graph_AGraph10" hidden="1">#REF!</definedName>
    <definedName name="__123Graph_AGraph11" hidden="1">#REF!</definedName>
    <definedName name="__123Graph_AGraph12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AGraph6" hidden="1">#REF!</definedName>
    <definedName name="__123Graph_AGraph7" hidden="1">#REF!</definedName>
    <definedName name="__123Graph_AGraph8" hidden="1">#REF!</definedName>
    <definedName name="__123Graph_AGraph9" hidden="1">#REF!</definedName>
    <definedName name="__123Graph_B" hidden="1">#REF!</definedName>
    <definedName name="__123Graph_BGraph1" hidden="1">#REF!</definedName>
    <definedName name="__123Graph_BGraph10" hidden="1">#REF!</definedName>
    <definedName name="__123Graph_BGraph11" hidden="1">#REF!</definedName>
    <definedName name="__123Graph_BGraph12" hidden="1">#REF!</definedName>
    <definedName name="__123Graph_BGraph2" hidden="1">#REF!</definedName>
    <definedName name="__123Graph_BGraph3" hidden="1">#REF!</definedName>
    <definedName name="__123Graph_BGraph4" hidden="1">#REF!</definedName>
    <definedName name="__123Graph_BGraph5" hidden="1">#REF!</definedName>
    <definedName name="__123Graph_BGraph6" hidden="1">#REF!</definedName>
    <definedName name="__123Graph_BGraph7" hidden="1">#REF!</definedName>
    <definedName name="__123Graph_BGraph8" hidden="1">#REF!</definedName>
    <definedName name="__123Graph_BGraph9" hidden="1">#REF!</definedName>
    <definedName name="__123Graph_C" hidden="1">#REF!</definedName>
    <definedName name="__123Graph_CGraph7" hidden="1">#REF!</definedName>
    <definedName name="__123Graph_CGraph8" hidden="1">#REF!</definedName>
    <definedName name="__123Graph_D" hidden="1">#REF!</definedName>
    <definedName name="__123Graph_DGraph7" hidden="1">#REF!</definedName>
    <definedName name="__123Graph_DGraph8" hidden="1">#REF!</definedName>
    <definedName name="__123Graph_E" hidden="1">#REF!</definedName>
    <definedName name="__123Graph_EGraph7" hidden="1">#REF!</definedName>
    <definedName name="__123Graph_EGraph8" hidden="1">#REF!</definedName>
    <definedName name="__123Graph_X" hidden="1">#REF!</definedName>
    <definedName name="__123Graph_XGraph1" hidden="1">#REF!</definedName>
    <definedName name="__123Graph_XGraph10" hidden="1">#REF!</definedName>
    <definedName name="__123Graph_XGraph11" hidden="1">#REF!</definedName>
    <definedName name="__123Graph_XGraph12" hidden="1">#REF!</definedName>
    <definedName name="__123Graph_XGraph2" hidden="1">#REF!</definedName>
    <definedName name="__123Graph_XGraph3" hidden="1">#REF!</definedName>
    <definedName name="__123Graph_XGraph4" hidden="1">#REF!</definedName>
    <definedName name="__123Graph_XGraph5" hidden="1">#REF!</definedName>
    <definedName name="__123Graph_XGraph6" hidden="1">#REF!</definedName>
    <definedName name="__123Graph_XGraph7" hidden="1">#REF!</definedName>
    <definedName name="__123Graph_XGraph8" hidden="1">#REF!</definedName>
    <definedName name="__123Graph_XGraph9" hidden="1">#REF!</definedName>
    <definedName name="__OUT98" localSheetId="4" hidden="1">{#N/A,#N/A,TRUE,"Serviços"}</definedName>
    <definedName name="__OUT98" localSheetId="2" hidden="1">{#N/A,#N/A,TRUE,"Serviços"}</definedName>
    <definedName name="__OUT98" localSheetId="1" hidden="1">{#N/A,#N/A,TRUE,"Serviços"}</definedName>
    <definedName name="__OUT98" localSheetId="3" hidden="1">{#N/A,#N/A,TRUE,"Serviços"}</definedName>
    <definedName name="__OUT98" hidden="1">{#N/A,#N/A,TRUE,"Serviços"}</definedName>
    <definedName name="__OUT988888" localSheetId="4" hidden="1">{#N/A,#N/A,TRUE,"Serviços"}</definedName>
    <definedName name="__OUT988888" localSheetId="2" hidden="1">{#N/A,#N/A,TRUE,"Serviços"}</definedName>
    <definedName name="__OUT988888" localSheetId="1" hidden="1">{#N/A,#N/A,TRUE,"Serviços"}</definedName>
    <definedName name="__OUT988888" localSheetId="3" hidden="1">{#N/A,#N/A,TRUE,"Serviços"}</definedName>
    <definedName name="__OUT988888" hidden="1">{#N/A,#N/A,TRUE,"Serviços"}</definedName>
    <definedName name="_Fill" hidden="1">#REF!</definedName>
    <definedName name="_Order1" hidden="1">255</definedName>
    <definedName name="_Order2" hidden="1">0</definedName>
    <definedName name="_OUT98" localSheetId="4" hidden="1">{#N/A,#N/A,TRUE,"Serviços"}</definedName>
    <definedName name="_OUT98" localSheetId="2" hidden="1">{#N/A,#N/A,TRUE,"Serviços"}</definedName>
    <definedName name="_OUT98" localSheetId="1" hidden="1">{#N/A,#N/A,TRUE,"Serviços"}</definedName>
    <definedName name="_OUT98" localSheetId="3" hidden="1">{#N/A,#N/A,TRUE,"Serviços"}</definedName>
    <definedName name="_OUT98" hidden="1">{#N/A,#N/A,TRUE,"Serviços"}</definedName>
    <definedName name="_OUTTTT9888" localSheetId="4" hidden="1">{#N/A,#N/A,TRUE,"Serviços"}</definedName>
    <definedName name="_OUTTTT9888" localSheetId="2" hidden="1">{#N/A,#N/A,TRUE,"Serviços"}</definedName>
    <definedName name="_OUTTTT9888" localSheetId="1" hidden="1">{#N/A,#N/A,TRUE,"Serviços"}</definedName>
    <definedName name="_OUTTTT9888" localSheetId="3" hidden="1">{#N/A,#N/A,TRUE,"Serviços"}</definedName>
    <definedName name="_OUTTTT9888" hidden="1">{#N/A,#N/A,TRUE,"Serviços"}</definedName>
    <definedName name="_Regression_Int" hidden="1">1</definedName>
    <definedName name="aa" localSheetId="4" hidden="1">{"'EI 060 02'!$A$1:$K$59"}</definedName>
    <definedName name="aa" localSheetId="2" hidden="1">{"'EI 060 02'!$A$1:$K$59"}</definedName>
    <definedName name="aa" localSheetId="1" hidden="1">{"'EI 060 02'!$A$1:$K$59"}</definedName>
    <definedName name="aa" localSheetId="3" hidden="1">{"'EI 060 02'!$A$1:$K$59"}</definedName>
    <definedName name="aa" hidden="1">{"'EI 060 02'!$A$1:$K$59"}</definedName>
    <definedName name="_xlnm.Print_Area" localSheetId="4">BDI!$A$1:$D$18</definedName>
    <definedName name="_xlnm.Print_Area" localSheetId="2">COMPOSIÇÃO!$B$2:$P$63</definedName>
    <definedName name="_xlnm.Print_Area" localSheetId="1">CRONOGRAMA!$A$1:$BS$20</definedName>
    <definedName name="_xlnm.Print_Area" localSheetId="3">INSUMOS!$A$1:$Q$50</definedName>
    <definedName name="_xlnm.Print_Area" localSheetId="0">'RESUMO '!$A$1:$G$28</definedName>
    <definedName name="asadadada" localSheetId="4" hidden="1">{#N/A,#N/A,TRUE,"Resumo de Preços"}</definedName>
    <definedName name="asadadada" localSheetId="2" hidden="1">{#N/A,#N/A,TRUE,"Resumo de Preços"}</definedName>
    <definedName name="asadadada" localSheetId="1" hidden="1">{#N/A,#N/A,TRUE,"Resumo de Preços"}</definedName>
    <definedName name="asadadada" localSheetId="3" hidden="1">{#N/A,#N/A,TRUE,"Resumo de Preços"}</definedName>
    <definedName name="asadadada" hidden="1">{#N/A,#N/A,TRUE,"Resumo de Preços"}</definedName>
    <definedName name="ASDFASFA" localSheetId="4" hidden="1">{#N/A,#N/A,TRUE,"Resumo de Preços"}</definedName>
    <definedName name="ASDFASFA" localSheetId="2" hidden="1">{#N/A,#N/A,TRUE,"Resumo de Preços"}</definedName>
    <definedName name="ASDFASFA" localSheetId="1" hidden="1">{#N/A,#N/A,TRUE,"Resumo de Preços"}</definedName>
    <definedName name="ASDFASFA" localSheetId="3" hidden="1">{#N/A,#N/A,TRUE,"Resumo de Preços"}</definedName>
    <definedName name="ASDFASFA" hidden="1">{#N/A,#N/A,TRUE,"Resumo de Preços"}</definedName>
    <definedName name="ASDFASFA2" localSheetId="4" hidden="1">{#N/A,#N/A,TRUE,"Resumo de Preços"}</definedName>
    <definedName name="ASDFASFA2" localSheetId="2" hidden="1">{#N/A,#N/A,TRUE,"Resumo de Preços"}</definedName>
    <definedName name="ASDFASFA2" localSheetId="1" hidden="1">{#N/A,#N/A,TRUE,"Resumo de Preços"}</definedName>
    <definedName name="ASDFASFA2" localSheetId="3" hidden="1">{#N/A,#N/A,TRUE,"Resumo de Preços"}</definedName>
    <definedName name="ASDFASFA2" hidden="1">{#N/A,#N/A,TRUE,"Resumo de Preços"}</definedName>
    <definedName name="BDI">BDI!$D$16</definedName>
    <definedName name="BDI.DIF">'[1]BDI Diferenciado'!$D$11</definedName>
    <definedName name="BDI.REIDI">'[1]BDI REIDI'!$D$17</definedName>
    <definedName name="Bloco2" hidden="1">#REF!</definedName>
    <definedName name="C.AGCI" localSheetId="4">[1]CRONOGRAMA!$D$16:$BS$16</definedName>
    <definedName name="C.AGCI" localSheetId="2">[1]CRONOGRAMA!$D$16:$BS$16</definedName>
    <definedName name="C.AGCI" localSheetId="3">[1]CRONOGRAMA!$D$16:$BS$16</definedName>
    <definedName name="C.AGCI">CRONOGRAMA!$D$16:$BS$16</definedName>
    <definedName name="C.AGES" localSheetId="4">[1]CRONOGRAMA!$D$9:$BS$9</definedName>
    <definedName name="C.AGES" localSheetId="2">[1]CRONOGRAMA!$D$9:$BS$9</definedName>
    <definedName name="C.AGES" localSheetId="3">[1]CRONOGRAMA!$D$9:$BS$9</definedName>
    <definedName name="C.AGES">CRONOGRAMA!$D$9:$BS$9</definedName>
    <definedName name="C.AGFC" localSheetId="4">[1]CRONOGRAMA!$D$7:$BS$7</definedName>
    <definedName name="C.AGFC" localSheetId="2">[1]CRONOGRAMA!$D$7:$BS$7</definedName>
    <definedName name="C.AGFC" localSheetId="3">[1]CRONOGRAMA!$D$7:$BS$7</definedName>
    <definedName name="C.AGFC">CRONOGRAMA!$D$7:$BS$7</definedName>
    <definedName name="C.AGFL" localSheetId="4">[1]CRONOGRAMA!$D$6:$BS$6</definedName>
    <definedName name="C.AGFL" localSheetId="2">[1]CRONOGRAMA!$D$6:$BS$6</definedName>
    <definedName name="C.AGFL" localSheetId="3">[1]CRONOGRAMA!$D$6:$BS$6</definedName>
    <definedName name="C.AGFL">CRONOGRAMA!$D$6:$BS$6</definedName>
    <definedName name="C.AGFT" localSheetId="4">[1]CRONOGRAMA!$D$8:$BS$8</definedName>
    <definedName name="C.AGFT" localSheetId="2">[1]CRONOGRAMA!$D$8:$BS$8</definedName>
    <definedName name="C.AGFT" localSheetId="3">[1]CRONOGRAMA!$D$8:$BS$8</definedName>
    <definedName name="C.AGFT">CRONOGRAMA!$D$8:$BS$8</definedName>
    <definedName name="C.ANRT" localSheetId="4">[1]CRONOGRAMA!$D$17:$BS$17</definedName>
    <definedName name="C.ANRT" localSheetId="2">[1]CRONOGRAMA!$D$17:$BS$17</definedName>
    <definedName name="C.ANRT" localSheetId="3">[1]CRONOGRAMA!$D$17:$BS$17</definedName>
    <definedName name="C.ANRT">CRONOGRAMA!$D$17:$BS$17</definedName>
    <definedName name="C.AOFC" localSheetId="4">[1]CRONOGRAMA!$D$11:$BS$11</definedName>
    <definedName name="C.AOFC" localSheetId="2">[1]CRONOGRAMA!$D$11:$BS$11</definedName>
    <definedName name="C.AOFC" localSheetId="3">[1]CRONOGRAMA!$D$11:$BS$11</definedName>
    <definedName name="C.AOFC">CRONOGRAMA!$D$11:$BS$11</definedName>
    <definedName name="C.AOFL" localSheetId="4">[1]CRONOGRAMA!$D$10:$BS$10</definedName>
    <definedName name="C.AOFL" localSheetId="2">[1]CRONOGRAMA!$D$10:$BS$10</definedName>
    <definedName name="C.AOFL" localSheetId="3">[1]CRONOGRAMA!$D$10:$BS$10</definedName>
    <definedName name="C.AOFL">CRONOGRAMA!$D$10:$BS$10</definedName>
    <definedName name="C.AOFT" localSheetId="4">[1]CRONOGRAMA!$D$12:$BS$12</definedName>
    <definedName name="C.AOFT" localSheetId="2">[1]CRONOGRAMA!$D$12:$BS$12</definedName>
    <definedName name="C.AOFT" localSheetId="3">[1]CRONOGRAMA!$D$12:$BS$12</definedName>
    <definedName name="C.AOFT">CRONOGRAMA!$D$12:$BS$12</definedName>
    <definedName name="C.ATEV" localSheetId="4">[1]CRONOGRAMA!$D$19:$BS$19</definedName>
    <definedName name="C.ATEV" localSheetId="2">[1]CRONOGRAMA!$D$19:$BS$19</definedName>
    <definedName name="C.ATEV" localSheetId="3">[1]CRONOGRAMA!$D$19:$BS$19</definedName>
    <definedName name="C.ATEV">CRONOGRAMA!$D$19:$BS$19</definedName>
    <definedName name="C.ATGC" localSheetId="4">[1]CRONOGRAMA!$D$13:$BS$13</definedName>
    <definedName name="C.ATGC" localSheetId="2">[1]CRONOGRAMA!$D$13:$BS$13</definedName>
    <definedName name="C.ATGC" localSheetId="3">[1]CRONOGRAMA!$D$13:$BS$13</definedName>
    <definedName name="C.ATGC">CRONOGRAMA!$D$13:$BS$13</definedName>
    <definedName name="C.DEHO" localSheetId="4">[1]CRONOGRAMA!$D$20:$BS$20</definedName>
    <definedName name="C.DEHO" localSheetId="2">[1]CRONOGRAMA!$D$20:$BS$20</definedName>
    <definedName name="C.DEHO" localSheetId="3">[1]CRONOGRAMA!$D$20:$BS$20</definedName>
    <definedName name="C.DEHO">CRONOGRAMA!$D$20:$BS$20</definedName>
    <definedName name="C.EDEX" localSheetId="4">[1]CRONOGRAMA!$D$14:$BS$14</definedName>
    <definedName name="C.EDEX" localSheetId="2">[1]CRONOGRAMA!$D$14:$BS$14</definedName>
    <definedName name="C.EDEX" localSheetId="3">[1]CRONOGRAMA!$D$14:$BS$14</definedName>
    <definedName name="C.EDEX">CRONOGRAMA!$D$14:$BS$14</definedName>
    <definedName name="C.PLAT" localSheetId="4">[1]CRONOGRAMA!$D$18:$BS$18</definedName>
    <definedName name="C.PLAT" localSheetId="2">[1]CRONOGRAMA!$D$18:$BS$18</definedName>
    <definedName name="C.PLAT" localSheetId="3">[1]CRONOGRAMA!$D$18:$BS$18</definedName>
    <definedName name="C.PLAT">CRONOGRAMA!$D$18:$BS$18</definedName>
    <definedName name="C.SBIM" localSheetId="4">[1]CRONOGRAMA!#REF!</definedName>
    <definedName name="C.SBIM" localSheetId="2">[1]CRONOGRAMA!#REF!</definedName>
    <definedName name="C.SBIM" localSheetId="3">[1]CRONOGRAMA!#REF!</definedName>
    <definedName name="C.SBIM">CRONOGRAMA!#REF!</definedName>
    <definedName name="C.TENC" localSheetId="4">[1]CRONOGRAMA!$D$15:$BS$15</definedName>
    <definedName name="C.TENC" localSheetId="2">[1]CRONOGRAMA!$D$15:$BS$15</definedName>
    <definedName name="C.TENC" localSheetId="3">[1]CRONOGRAMA!$D$15:$BS$15</definedName>
    <definedName name="C.TENC">CRONOGRAMA!$D$15:$BS$15</definedName>
    <definedName name="CadIns" localSheetId="4" hidden="1">#REF!</definedName>
    <definedName name="CadIns" hidden="1">#REF!</definedName>
    <definedName name="CadSrv" hidden="1">#REF!</definedName>
    <definedName name="CAPA" localSheetId="4" hidden="1">{#N/A,#N/A,TRUE,"Serviços"}</definedName>
    <definedName name="CAPA" localSheetId="2" hidden="1">{#N/A,#N/A,TRUE,"Serviços"}</definedName>
    <definedName name="CAPA" localSheetId="1" hidden="1">{#N/A,#N/A,TRUE,"Serviços"}</definedName>
    <definedName name="CAPA" localSheetId="3" hidden="1">{#N/A,#N/A,TRUE,"Serviços"}</definedName>
    <definedName name="CAPA" hidden="1">{#N/A,#N/A,TRUE,"Serviços"}</definedName>
    <definedName name="capa1" localSheetId="4" hidden="1">{#N/A,#N/A,TRUE,"Serviços"}</definedName>
    <definedName name="capa1" localSheetId="2" hidden="1">{#N/A,#N/A,TRUE,"Serviços"}</definedName>
    <definedName name="capa1" localSheetId="1" hidden="1">{#N/A,#N/A,TRUE,"Serviços"}</definedName>
    <definedName name="capa1" localSheetId="3" hidden="1">{#N/A,#N/A,TRUE,"Serviços"}</definedName>
    <definedName name="capa1" hidden="1">{#N/A,#N/A,TRUE,"Serviços"}</definedName>
    <definedName name="capa11" localSheetId="4" hidden="1">{#N/A,#N/A,TRUE,"Serviços"}</definedName>
    <definedName name="capa11" localSheetId="2" hidden="1">{#N/A,#N/A,TRUE,"Serviços"}</definedName>
    <definedName name="capa11" localSheetId="1" hidden="1">{#N/A,#N/A,TRUE,"Serviços"}</definedName>
    <definedName name="capa11" localSheetId="3" hidden="1">{#N/A,#N/A,TRUE,"Serviços"}</definedName>
    <definedName name="capa11" hidden="1">{#N/A,#N/A,TRUE,"Serviços"}</definedName>
    <definedName name="capa2" localSheetId="4" hidden="1">{#N/A,#N/A,TRUE,"Serviços"}</definedName>
    <definedName name="capa2" localSheetId="2" hidden="1">{#N/A,#N/A,TRUE,"Serviços"}</definedName>
    <definedName name="capa2" localSheetId="1" hidden="1">{#N/A,#N/A,TRUE,"Serviços"}</definedName>
    <definedName name="capa2" localSheetId="3" hidden="1">{#N/A,#N/A,TRUE,"Serviços"}</definedName>
    <definedName name="capa2" hidden="1">{#N/A,#N/A,TRUE,"Serviços"}</definedName>
    <definedName name="capa22" localSheetId="4" hidden="1">{#N/A,#N/A,TRUE,"Serviços"}</definedName>
    <definedName name="capa22" localSheetId="2" hidden="1">{#N/A,#N/A,TRUE,"Serviços"}</definedName>
    <definedName name="capa22" localSheetId="1" hidden="1">{#N/A,#N/A,TRUE,"Serviços"}</definedName>
    <definedName name="capa22" localSheetId="3" hidden="1">{#N/A,#N/A,TRUE,"Serviços"}</definedName>
    <definedName name="capa22" hidden="1">{#N/A,#N/A,TRUE,"Serviços"}</definedName>
    <definedName name="CAPAA" localSheetId="4" hidden="1">{#N/A,#N/A,TRUE,"Serviços"}</definedName>
    <definedName name="CAPAA" localSheetId="2" hidden="1">{#N/A,#N/A,TRUE,"Serviços"}</definedName>
    <definedName name="CAPAA" localSheetId="1" hidden="1">{#N/A,#N/A,TRUE,"Serviços"}</definedName>
    <definedName name="CAPAA" localSheetId="3" hidden="1">{#N/A,#N/A,TRUE,"Serviços"}</definedName>
    <definedName name="CAPAA" hidden="1">{#N/A,#N/A,TRUE,"Serviços"}</definedName>
    <definedName name="ccccccc" localSheetId="4" hidden="1">{#N/A,#N/A,TRUE,"Resumo de Preços"}</definedName>
    <definedName name="ccccccc" localSheetId="2" hidden="1">{#N/A,#N/A,TRUE,"Resumo de Preços"}</definedName>
    <definedName name="ccccccc" localSheetId="1" hidden="1">{#N/A,#N/A,TRUE,"Resumo de Preços"}</definedName>
    <definedName name="ccccccc" localSheetId="3" hidden="1">{#N/A,#N/A,TRUE,"Resumo de Preços"}</definedName>
    <definedName name="ccccccc" hidden="1">{#N/A,#N/A,TRUE,"Resumo de Preços"}</definedName>
    <definedName name="CCCCCCCCCC" localSheetId="4" hidden="1">{#N/A,#N/A,TRUE,"Resumo de Preços"}</definedName>
    <definedName name="CCCCCCCCCC" localSheetId="2" hidden="1">{#N/A,#N/A,TRUE,"Resumo de Preços"}</definedName>
    <definedName name="CCCCCCCCCC" localSheetId="1" hidden="1">{#N/A,#N/A,TRUE,"Resumo de Preços"}</definedName>
    <definedName name="CCCCCCCCCC" localSheetId="3" hidden="1">{#N/A,#N/A,TRUE,"Resumo de Preços"}</definedName>
    <definedName name="CCCCCCCCCC" hidden="1">{#N/A,#N/A,TRUE,"Resumo de Preços"}</definedName>
    <definedName name="cch" hidden="1">#N/A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have" hidden="1">#REF!</definedName>
    <definedName name="Chave1" hidden="1">#REF!</definedName>
    <definedName name="Clas" hidden="1">MAX(LEN(#REF!))</definedName>
    <definedName name="Cls" hidden="1">#N/A</definedName>
    <definedName name="Cod" localSheetId="4" hidden="1">#REF!</definedName>
    <definedName name="Cod" hidden="1">#REF!</definedName>
    <definedName name="Codigo" localSheetId="4" hidden="1">#REF!</definedName>
    <definedName name="Codigo" hidden="1">#REF!</definedName>
    <definedName name="Coluna" hidden="1">#REF!</definedName>
    <definedName name="Comp" hidden="1">#REF!</definedName>
    <definedName name="COTACAO" localSheetId="4" hidden="1">{#N/A,#N/A,TRUE,"Serviços"}</definedName>
    <definedName name="COTACAO" localSheetId="2" hidden="1">{#N/A,#N/A,TRUE,"Serviços"}</definedName>
    <definedName name="COTACAO" localSheetId="1" hidden="1">{#N/A,#N/A,TRUE,"Serviços"}</definedName>
    <definedName name="COTACAO" localSheetId="3" hidden="1">{#N/A,#N/A,TRUE,"Serviços"}</definedName>
    <definedName name="COTACAO" hidden="1">{#N/A,#N/A,TRUE,"Serviços"}</definedName>
    <definedName name="CpuAux" localSheetId="4" hidden="1">#REF!</definedName>
    <definedName name="CpuAux" hidden="1">#REF!</definedName>
    <definedName name="CPUs" hidden="1">#REF!</definedName>
    <definedName name="CRIT" hidden="1">#REF!</definedName>
    <definedName name="_xlnm.Criteria" hidden="1">#REF!</definedName>
    <definedName name="CT.ENSAIO">#REF!</definedName>
    <definedName name="CT.EQUIP">'[1]Equip-Cotações'!$B$6:$I$20</definedName>
    <definedName name="CT.PASSAGEM">[1]Passagens!$C$1:$F$280</definedName>
    <definedName name="CunEq" localSheetId="4" hidden="1">SUM(IF(#REF! =#REF!,(#REF!)*(#REF!="EQ")))</definedName>
    <definedName name="CunEq" localSheetId="1" hidden="1">SUM(IF(#REF! =#REF!,(#REF!)*(#REF!="EQ")))</definedName>
    <definedName name="CunEq" hidden="1">SUM(IF(#REF! =#REF!,(#REF!)*(#REF!="EQ")))</definedName>
    <definedName name="CunMo" localSheetId="4" hidden="1">SUM(IF(#REF! =#REF!,(#REF!)*(#REF!="MO")))</definedName>
    <definedName name="CunMo" localSheetId="1" hidden="1">SUM(IF(#REF! =#REF!,(#REF!)*(#REF!="MO")))</definedName>
    <definedName name="CunMo" hidden="1">SUM(IF(#REF! =#REF!,(#REF!)*(#REF!="MO")))</definedName>
    <definedName name="CunMp" localSheetId="4" hidden="1">SUM(IF(#REF! =#REF!,(#REF!)*(#REF!="MP")))</definedName>
    <definedName name="CunMp" localSheetId="1" hidden="1">SUM(IF(#REF! =#REF!,(#REF!)*(#REF!="MP")))</definedName>
    <definedName name="CunMp" hidden="1">SUM(IF(#REF! =#REF!,(#REF!)*(#REF!="MP")))</definedName>
    <definedName name="DAER1" localSheetId="4" hidden="1">{#N/A,#N/A,TRUE,"Serviços"}</definedName>
    <definedName name="DAER1" localSheetId="2" hidden="1">{#N/A,#N/A,TRUE,"Serviços"}</definedName>
    <definedName name="DAER1" localSheetId="1" hidden="1">{#N/A,#N/A,TRUE,"Serviços"}</definedName>
    <definedName name="DAER1" localSheetId="3" hidden="1">{#N/A,#N/A,TRUE,"Serviços"}</definedName>
    <definedName name="DAER1" hidden="1">{#N/A,#N/A,TRUE,"Serviços"}</definedName>
    <definedName name="DAER11" localSheetId="4" hidden="1">{#N/A,#N/A,TRUE,"Serviços"}</definedName>
    <definedName name="DAER11" localSheetId="2" hidden="1">{#N/A,#N/A,TRUE,"Serviços"}</definedName>
    <definedName name="DAER11" localSheetId="1" hidden="1">{#N/A,#N/A,TRUE,"Serviços"}</definedName>
    <definedName name="DAER11" localSheetId="3" hidden="1">{#N/A,#N/A,TRUE,"Serviços"}</definedName>
    <definedName name="DAER11" hidden="1">{#N/A,#N/A,TRUE,"Serviços"}</definedName>
    <definedName name="DAERRS">'[1]Equip-DAER-RS'!$B$9:$H$22</definedName>
    <definedName name="DDDDDD" localSheetId="4" hidden="1">{#N/A,#N/A,TRUE,"Resumo de Preços"}</definedName>
    <definedName name="DDDDDD" localSheetId="2" hidden="1">{#N/A,#N/A,TRUE,"Resumo de Preços"}</definedName>
    <definedName name="DDDDDD" localSheetId="1" hidden="1">{#N/A,#N/A,TRUE,"Resumo de Preços"}</definedName>
    <definedName name="DDDDDD" localSheetId="3" hidden="1">{#N/A,#N/A,TRUE,"Resumo de Preços"}</definedName>
    <definedName name="DDDDDD" hidden="1">{#N/A,#N/A,TRUE,"Resumo de Preços"}</definedName>
    <definedName name="dddddddddd" localSheetId="4" hidden="1">{#N/A,#N/A,TRUE,"Resumo de Preços"}</definedName>
    <definedName name="dddddddddd" localSheetId="2" hidden="1">{#N/A,#N/A,TRUE,"Resumo de Preços"}</definedName>
    <definedName name="dddddddddd" localSheetId="1" hidden="1">{#N/A,#N/A,TRUE,"Resumo de Preços"}</definedName>
    <definedName name="dddddddddd" localSheetId="3" hidden="1">{#N/A,#N/A,TRUE,"Resumo de Preços"}</definedName>
    <definedName name="dddddddddd" hidden="1">{#N/A,#N/A,TRUE,"Resumo de Preços"}</definedName>
    <definedName name="DescAux" hidden="1">#N/A</definedName>
    <definedName name="dfgs" localSheetId="4" hidden="1">{#N/A,#N/A,TRUE,"Serviços"}</definedName>
    <definedName name="dfgs" localSheetId="2" hidden="1">{#N/A,#N/A,TRUE,"Serviços"}</definedName>
    <definedName name="dfgs" localSheetId="1" hidden="1">{#N/A,#N/A,TRUE,"Serviços"}</definedName>
    <definedName name="dfgs" localSheetId="3" hidden="1">{#N/A,#N/A,TRUE,"Serviços"}</definedName>
    <definedName name="dfgs" hidden="1">{#N/A,#N/A,TRUE,"Serviços"}</definedName>
    <definedName name="dfgss" localSheetId="4" hidden="1">{#N/A,#N/A,TRUE,"Serviços"}</definedName>
    <definedName name="dfgss" localSheetId="2" hidden="1">{#N/A,#N/A,TRUE,"Serviços"}</definedName>
    <definedName name="dfgss" localSheetId="1" hidden="1">{#N/A,#N/A,TRUE,"Serviços"}</definedName>
    <definedName name="dfgss" localSheetId="3" hidden="1">{#N/A,#N/A,TRUE,"Serviços"}</definedName>
    <definedName name="dfgss" hidden="1">{#N/A,#N/A,TRUE,"Serviços"}</definedName>
    <definedName name="DNIT1">'[1]DNIT-1'!$B$5:$AC$103</definedName>
    <definedName name="DNIT2">'[1]DNIT-2'!$C$6:$H$10</definedName>
    <definedName name="DNIT3">'[1]DNIT-2'!$C$16:$G$26</definedName>
    <definedName name="E.AGCI">[1]Instalações!$N$9:$N$11</definedName>
    <definedName name="E.AGES">[1]Instalações!$K$47:$K$49</definedName>
    <definedName name="E.AGFC">[1]Instalações!$H$47:$H$49</definedName>
    <definedName name="E.AGFL">[1]Instalações!$N$47:$N$49</definedName>
    <definedName name="E.AGFT">[1]Instalações!$R$28:$R$30</definedName>
    <definedName name="E.ANRT">[1]Instalações!$K$28:$K$30</definedName>
    <definedName name="E.AOFC">[1]Instalações!$R$9:$R$11</definedName>
    <definedName name="E.AOFL">[1]Instalações!$X$9:$X$11</definedName>
    <definedName name="E.AOFT">[1]Instalações!$U$28:$U$30</definedName>
    <definedName name="E.ATEV">[1]Instalações!$K$9:$K$11</definedName>
    <definedName name="E.ATGC">[1]Instalações!$U$9:$U$11</definedName>
    <definedName name="E.EDEX">[1]Instalações!$H$28:$H$30</definedName>
    <definedName name="E.PLAT">[1]Instalações!$H$9:$H$11</definedName>
    <definedName name="E.TENC">[1]Instalações!$N$28:$N$30</definedName>
    <definedName name="EMOP.KI">#REF!</definedName>
    <definedName name="EmpAux" hidden="1">""</definedName>
    <definedName name="EQ" hidden="1">#REF!</definedName>
    <definedName name="FATURAS2002" localSheetId="4" hidden="1">{#N/A,#N/A,TRUE,"Serviços"}</definedName>
    <definedName name="FATURAS2002" localSheetId="2" hidden="1">{#N/A,#N/A,TRUE,"Serviços"}</definedName>
    <definedName name="FATURAS2002" localSheetId="1" hidden="1">{#N/A,#N/A,TRUE,"Serviços"}</definedName>
    <definedName name="FATURAS2002" localSheetId="3" hidden="1">{#N/A,#N/A,TRUE,"Serviços"}</definedName>
    <definedName name="FATURAS2002" hidden="1">{#N/A,#N/A,TRUE,"Serviços"}</definedName>
    <definedName name="FATURAS20022" localSheetId="4" hidden="1">{#N/A,#N/A,TRUE,"Serviços"}</definedName>
    <definedName name="FATURAS20022" localSheetId="2" hidden="1">{#N/A,#N/A,TRUE,"Serviços"}</definedName>
    <definedName name="FATURAS20022" localSheetId="1" hidden="1">{#N/A,#N/A,TRUE,"Serviços"}</definedName>
    <definedName name="FATURAS20022" localSheetId="3" hidden="1">{#N/A,#N/A,TRUE,"Serviços"}</definedName>
    <definedName name="FATURAS20022" hidden="1">{#N/A,#N/A,TRUE,"Serviços"}</definedName>
    <definedName name="fffff" localSheetId="4" hidden="1">{"'EI 060 02'!$A$1:$K$59"}</definedName>
    <definedName name="fffff" localSheetId="2" hidden="1">{"'EI 060 02'!$A$1:$K$59"}</definedName>
    <definedName name="fffff" localSheetId="1" hidden="1">{"'EI 060 02'!$A$1:$K$59"}</definedName>
    <definedName name="fffff" localSheetId="3" hidden="1">{"'EI 060 02'!$A$1:$K$59"}</definedName>
    <definedName name="fffff" hidden="1">{"'EI 060 02'!$A$1:$K$59"}</definedName>
    <definedName name="FOLHA01" localSheetId="4" hidden="1">{#N/A,#N/A,TRUE,"Serviços"}</definedName>
    <definedName name="FOLHA01" localSheetId="2" hidden="1">{#N/A,#N/A,TRUE,"Serviços"}</definedName>
    <definedName name="FOLHA01" localSheetId="1" hidden="1">{#N/A,#N/A,TRUE,"Serviços"}</definedName>
    <definedName name="FOLHA01" localSheetId="3" hidden="1">{#N/A,#N/A,TRUE,"Serviços"}</definedName>
    <definedName name="FOLHA01" hidden="1">{#N/A,#N/A,TRUE,"Serviços"}</definedName>
    <definedName name="FOLHA011" localSheetId="4" hidden="1">{#N/A,#N/A,TRUE,"Serviços"}</definedName>
    <definedName name="FOLHA011" localSheetId="2" hidden="1">{#N/A,#N/A,TRUE,"Serviços"}</definedName>
    <definedName name="FOLHA011" localSheetId="1" hidden="1">{#N/A,#N/A,TRUE,"Serviços"}</definedName>
    <definedName name="FOLHA011" localSheetId="3" hidden="1">{#N/A,#N/A,TRUE,"Serviços"}</definedName>
    <definedName name="FOLHA011" hidden="1">{#N/A,#N/A,TRUE,"Serviços"}</definedName>
    <definedName name="folha1" localSheetId="4" hidden="1">{#N/A,#N/A,TRUE,"Serviços"}</definedName>
    <definedName name="folha1" localSheetId="2" hidden="1">{#N/A,#N/A,TRUE,"Serviços"}</definedName>
    <definedName name="folha1" localSheetId="1" hidden="1">{#N/A,#N/A,TRUE,"Serviços"}</definedName>
    <definedName name="folha1" localSheetId="3" hidden="1">{#N/A,#N/A,TRUE,"Serviços"}</definedName>
    <definedName name="folha1" hidden="1">{#N/A,#N/A,TRUE,"Serviços"}</definedName>
    <definedName name="folha11" localSheetId="4" hidden="1">{#N/A,#N/A,TRUE,"Serviços"}</definedName>
    <definedName name="folha11" localSheetId="2" hidden="1">{#N/A,#N/A,TRUE,"Serviços"}</definedName>
    <definedName name="folha11" localSheetId="1" hidden="1">{#N/A,#N/A,TRUE,"Serviços"}</definedName>
    <definedName name="folha11" localSheetId="3" hidden="1">{#N/A,#N/A,TRUE,"Serviços"}</definedName>
    <definedName name="folha11" hidden="1">{#N/A,#N/A,TRUE,"Serviços"}</definedName>
    <definedName name="Fot" localSheetId="4" hidden="1">{"'EI 060 02'!$A$1:$K$59"}</definedName>
    <definedName name="Fot" localSheetId="2" hidden="1">{"'EI 060 02'!$A$1:$K$59"}</definedName>
    <definedName name="Fot" localSheetId="1" hidden="1">{"'EI 060 02'!$A$1:$K$59"}</definedName>
    <definedName name="Fot" localSheetId="3" hidden="1">{"'EI 060 02'!$A$1:$K$59"}</definedName>
    <definedName name="Fot" hidden="1">{"'EI 060 02'!$A$1:$K$59"}</definedName>
    <definedName name="Fresagem01" localSheetId="4" hidden="1">{#N/A,#N/A,TRUE,"Serviços"}</definedName>
    <definedName name="Fresagem01" localSheetId="2" hidden="1">{#N/A,#N/A,TRUE,"Serviços"}</definedName>
    <definedName name="Fresagem01" localSheetId="1" hidden="1">{#N/A,#N/A,TRUE,"Serviços"}</definedName>
    <definedName name="Fresagem01" localSheetId="3" hidden="1">{#N/A,#N/A,TRUE,"Serviços"}</definedName>
    <definedName name="Fresagem01" hidden="1">{#N/A,#N/A,TRUE,"Serviços"}</definedName>
    <definedName name="Fresagem011" localSheetId="4" hidden="1">{#N/A,#N/A,TRUE,"Serviços"}</definedName>
    <definedName name="Fresagem011" localSheetId="2" hidden="1">{#N/A,#N/A,TRUE,"Serviços"}</definedName>
    <definedName name="Fresagem011" localSheetId="1" hidden="1">{#N/A,#N/A,TRUE,"Serviços"}</definedName>
    <definedName name="Fresagem011" localSheetId="3" hidden="1">{#N/A,#N/A,TRUE,"Serviços"}</definedName>
    <definedName name="Fresagem011" hidden="1">{#N/A,#N/A,TRUE,"Serviços"}</definedName>
    <definedName name="gtryfj" localSheetId="4" hidden="1">{#N/A,#N/A,TRUE,"Serviços"}</definedName>
    <definedName name="gtryfj" localSheetId="2" hidden="1">{#N/A,#N/A,TRUE,"Serviços"}</definedName>
    <definedName name="gtryfj" localSheetId="1" hidden="1">{#N/A,#N/A,TRUE,"Serviços"}</definedName>
    <definedName name="gtryfj" localSheetId="3" hidden="1">{#N/A,#N/A,TRUE,"Serviços"}</definedName>
    <definedName name="gtryfj" hidden="1">{#N/A,#N/A,TRUE,"Serviços"}</definedName>
    <definedName name="gtryfjj" localSheetId="4" hidden="1">{#N/A,#N/A,TRUE,"Serviços"}</definedName>
    <definedName name="gtryfjj" localSheetId="2" hidden="1">{#N/A,#N/A,TRUE,"Serviços"}</definedName>
    <definedName name="gtryfjj" localSheetId="1" hidden="1">{#N/A,#N/A,TRUE,"Serviços"}</definedName>
    <definedName name="gtryfjj" localSheetId="3" hidden="1">{#N/A,#N/A,TRUE,"Serviços"}</definedName>
    <definedName name="gtryfjj" hidden="1">{#N/A,#N/A,TRUE,"Serviços"}</definedName>
    <definedName name="HTML_CodePage" hidden="1">1252</definedName>
    <definedName name="HTML_Control" localSheetId="4" hidden="1">{"'EI 060 02'!$A$1:$K$59"}</definedName>
    <definedName name="HTML_Control" localSheetId="2" hidden="1">{"'EI 060 02'!$A$1:$K$59"}</definedName>
    <definedName name="HTML_Control" localSheetId="1" hidden="1">{"'EI 060 02'!$A$1:$K$59"}</definedName>
    <definedName name="HTML_Control" localSheetId="3" hidden="1">{"'EI 060 02'!$A$1:$K$59"}</definedName>
    <definedName name="HTML_Control" hidden="1">{"'EI 060 02'!$A$1:$K$59"}</definedName>
    <definedName name="HTML_Description" hidden="1">""</definedName>
    <definedName name="HTML_Email" hidden="1">""</definedName>
    <definedName name="HTML_Header" hidden="1">"EI 060 02"</definedName>
    <definedName name="HTML_LastUpdate" hidden="1">"05/05/03"</definedName>
    <definedName name="HTML_LineAfter" hidden="1">FALSE</definedName>
    <definedName name="HTML_LineBefore" hidden="1">FALSE</definedName>
    <definedName name="HTML_Name" hidden="1">"Keyloir"</definedName>
    <definedName name="HTML_OBDlg2" hidden="1">TRUE</definedName>
    <definedName name="HTML_OBDlg4" hidden="1">TRUE</definedName>
    <definedName name="HTML_OS" hidden="1">0</definedName>
    <definedName name="HTML_PathFile" hidden="1">"C:\Meus documentos\EI 060-02.htm"</definedName>
    <definedName name="HTML_Title" hidden="1">"EI 060-02 Relatório"</definedName>
    <definedName name="Insumos" localSheetId="4" hidden="1">#REF!</definedName>
    <definedName name="Insumos" hidden="1">#REF!</definedName>
    <definedName name="Itens" localSheetId="4" hidden="1">#REF!</definedName>
    <definedName name="Itens" hidden="1">#REF!</definedName>
    <definedName name="JANEIRO2003" localSheetId="4" hidden="1">{#N/A,#N/A,TRUE,"Serviços"}</definedName>
    <definedName name="JANEIRO2003" localSheetId="2" hidden="1">{#N/A,#N/A,TRUE,"Serviços"}</definedName>
    <definedName name="JANEIRO2003" localSheetId="1" hidden="1">{#N/A,#N/A,TRUE,"Serviços"}</definedName>
    <definedName name="JANEIRO2003" localSheetId="3" hidden="1">{#N/A,#N/A,TRUE,"Serviços"}</definedName>
    <definedName name="JANEIRO2003" hidden="1">{#N/A,#N/A,TRUE,"Serviços"}</definedName>
    <definedName name="JANEIRO20033" localSheetId="4" hidden="1">{#N/A,#N/A,TRUE,"Serviços"}</definedName>
    <definedName name="JANEIRO20033" localSheetId="2" hidden="1">{#N/A,#N/A,TRUE,"Serviços"}</definedName>
    <definedName name="JANEIRO20033" localSheetId="1" hidden="1">{#N/A,#N/A,TRUE,"Serviços"}</definedName>
    <definedName name="JANEIRO20033" localSheetId="3" hidden="1">{#N/A,#N/A,TRUE,"Serviços"}</definedName>
    <definedName name="JANEIRO20033" hidden="1">{#N/A,#N/A,TRUE,"Serviços"}</definedName>
    <definedName name="lab" localSheetId="4" hidden="1">{#N/A,#N/A,TRUE,"Serviços"}</definedName>
    <definedName name="lab" localSheetId="2" hidden="1">{#N/A,#N/A,TRUE,"Serviços"}</definedName>
    <definedName name="lab" localSheetId="1" hidden="1">{#N/A,#N/A,TRUE,"Serviços"}</definedName>
    <definedName name="lab" localSheetId="3" hidden="1">{#N/A,#N/A,TRUE,"Serviços"}</definedName>
    <definedName name="lab" hidden="1">{#N/A,#N/A,TRUE,"Serviços"}</definedName>
    <definedName name="labb" localSheetId="4" hidden="1">{#N/A,#N/A,TRUE,"Serviços"}</definedName>
    <definedName name="labb" localSheetId="2" hidden="1">{#N/A,#N/A,TRUE,"Serviços"}</definedName>
    <definedName name="labb" localSheetId="1" hidden="1">{#N/A,#N/A,TRUE,"Serviços"}</definedName>
    <definedName name="labb" localSheetId="3" hidden="1">{#N/A,#N/A,TRUE,"Serviços"}</definedName>
    <definedName name="labb" hidden="1">{#N/A,#N/A,TRUE,"Serviços"}</definedName>
    <definedName name="limcount" hidden="1">2</definedName>
    <definedName name="LMAX.DP">#REF!</definedName>
    <definedName name="LMIN.DP">#REF!</definedName>
    <definedName name="Max" hidden="1">COUNTIF(#REF!,"&lt;&gt;0")+3</definedName>
    <definedName name="MO" hidden="1">#REF!</definedName>
    <definedName name="Modelo" localSheetId="4" hidden="1">#REF!</definedName>
    <definedName name="Modelo" hidden="1">#REF!</definedName>
    <definedName name="MP" hidden="1">#REF!</definedName>
    <definedName name="NLEq" hidden="1">4</definedName>
    <definedName name="NLMo" hidden="1">6</definedName>
    <definedName name="NLMp" hidden="1">5</definedName>
    <definedName name="NLTr" hidden="1">3</definedName>
    <definedName name="Obra" hidden="1">""</definedName>
    <definedName name="OnOff" hidden="1">"ON"</definedName>
    <definedName name="orçamrest" localSheetId="4" hidden="1">{#N/A,#N/A,TRUE,"Serviços"}</definedName>
    <definedName name="orçamrest" localSheetId="2" hidden="1">{#N/A,#N/A,TRUE,"Serviços"}</definedName>
    <definedName name="orçamrest" localSheetId="1" hidden="1">{#N/A,#N/A,TRUE,"Serviços"}</definedName>
    <definedName name="orçamrest" localSheetId="3" hidden="1">{#N/A,#N/A,TRUE,"Serviços"}</definedName>
    <definedName name="orçamrest" hidden="1">{#N/A,#N/A,TRUE,"Serviços"}</definedName>
    <definedName name="orçamrestt" localSheetId="4" hidden="1">{#N/A,#N/A,TRUE,"Serviços"}</definedName>
    <definedName name="orçamrestt" localSheetId="2" hidden="1">{#N/A,#N/A,TRUE,"Serviços"}</definedName>
    <definedName name="orçamrestt" localSheetId="1" hidden="1">{#N/A,#N/A,TRUE,"Serviços"}</definedName>
    <definedName name="orçamrestt" localSheetId="3" hidden="1">{#N/A,#N/A,TRUE,"Serviços"}</definedName>
    <definedName name="orçamrestt" hidden="1">{#N/A,#N/A,TRUE,"Serviços"}</definedName>
    <definedName name="Ordem" localSheetId="4" hidden="1">#REF!</definedName>
    <definedName name="Ordem" hidden="1">#REF!</definedName>
    <definedName name="Origem" hidden="1">#REF!</definedName>
    <definedName name="p" localSheetId="2">COMPOSIÇÃO!$H$8</definedName>
    <definedName name="pagani" localSheetId="4" hidden="1">{#N/A,#N/A,TRUE,"Resumo de Preços"}</definedName>
    <definedName name="pagani" localSheetId="2" hidden="1">{#N/A,#N/A,TRUE,"Resumo de Preços"}</definedName>
    <definedName name="pagani" localSheetId="1" hidden="1">{#N/A,#N/A,TRUE,"Resumo de Preços"}</definedName>
    <definedName name="pagani" localSheetId="3" hidden="1">{#N/A,#N/A,TRUE,"Resumo de Preços"}</definedName>
    <definedName name="pagani" hidden="1">{#N/A,#N/A,TRUE,"Resumo de Preços"}</definedName>
    <definedName name="Plan1" hidden="1">#REF!</definedName>
    <definedName name="Posição" localSheetId="4" hidden="1">#REF!</definedName>
    <definedName name="Posição" hidden="1">#REF!</definedName>
    <definedName name="Prd" hidden="1">#N/A</definedName>
    <definedName name="PrdAux" hidden="1">#N/A</definedName>
    <definedName name="PROD_1" localSheetId="4" hidden="1">{#N/A,#N/A,TRUE,"Serviços"}</definedName>
    <definedName name="PROD_1" localSheetId="2" hidden="1">{#N/A,#N/A,TRUE,"Serviços"}</definedName>
    <definedName name="PROD_1" localSheetId="1" hidden="1">{#N/A,#N/A,TRUE,"Serviços"}</definedName>
    <definedName name="PROD_1" localSheetId="3" hidden="1">{#N/A,#N/A,TRUE,"Serviços"}</definedName>
    <definedName name="PROD_1" hidden="1">{#N/A,#N/A,TRUE,"Serviços"}</definedName>
    <definedName name="PROD_11" localSheetId="4" hidden="1">{#N/A,#N/A,TRUE,"Serviços"}</definedName>
    <definedName name="PROD_11" localSheetId="2" hidden="1">{#N/A,#N/A,TRUE,"Serviços"}</definedName>
    <definedName name="PROD_11" localSheetId="1" hidden="1">{#N/A,#N/A,TRUE,"Serviços"}</definedName>
    <definedName name="PROD_11" localSheetId="3" hidden="1">{#N/A,#N/A,TRUE,"Serviços"}</definedName>
    <definedName name="PROD_11" hidden="1">{#N/A,#N/A,TRUE,"Serviços"}</definedName>
    <definedName name="QD" localSheetId="4" hidden="1">#REF!</definedName>
    <definedName name="QD" hidden="1">#REF!</definedName>
    <definedName name="QTD" hidden="1">#REF!</definedName>
    <definedName name="QtEq" hidden="1">#REF!</definedName>
    <definedName name="QtMo" hidden="1">#REF!</definedName>
    <definedName name="QtMp" hidden="1">#REF!</definedName>
    <definedName name="QtTr" hidden="1">#REF!</definedName>
    <definedName name="R.AGCI">[1]Instalações!$N$16:$N$18</definedName>
    <definedName name="R.AGES">[1]Instalações!$K$54:$K$56</definedName>
    <definedName name="R.AGFC">[1]Instalações!$H$54:$H$56</definedName>
    <definedName name="R.AGFL">[1]Instalações!$N$54:$N$56</definedName>
    <definedName name="R.AGFT">[1]Instalações!$R$35:$R$37</definedName>
    <definedName name="R.ANRT">[1]Instalações!$K$35:$K$37</definedName>
    <definedName name="R.AOFC">[1]Instalações!$R$16:$R$18</definedName>
    <definedName name="R.AOFL">[1]Instalações!$X$16:$X$18</definedName>
    <definedName name="R.AOFT">[1]Instalações!$U$35:$U$37</definedName>
    <definedName name="R.ATEV">[1]Instalações!$K$16:$K$18</definedName>
    <definedName name="R.ATGC">[1]Instalações!$U$16:$U$18</definedName>
    <definedName name="R.EDEX">[1]Instalações!$H$35:$H$37</definedName>
    <definedName name="R.PLAT">[1]Instalações!$H$16:$H$18</definedName>
    <definedName name="R.TENC">[1]Instalações!$N$35:$N$37</definedName>
    <definedName name="RAFAEL" localSheetId="4" hidden="1">{#N/A,#N/A,TRUE,"Resumo de Preços"}</definedName>
    <definedName name="RAFAEL" localSheetId="2" hidden="1">{#N/A,#N/A,TRUE,"Resumo de Preços"}</definedName>
    <definedName name="RAFAEL" localSheetId="1" hidden="1">{#N/A,#N/A,TRUE,"Resumo de Preços"}</definedName>
    <definedName name="RAFAEL" localSheetId="3" hidden="1">{#N/A,#N/A,TRUE,"Resumo de Preços"}</definedName>
    <definedName name="RAFAEL" hidden="1">{#N/A,#N/A,TRUE,"Resumo de Preços"}</definedName>
    <definedName name="REL" localSheetId="4" hidden="1">{#N/A,#N/A,TRUE,"Serviços"}</definedName>
    <definedName name="REL" localSheetId="2" hidden="1">{#N/A,#N/A,TRUE,"Serviços"}</definedName>
    <definedName name="REL" localSheetId="1" hidden="1">{#N/A,#N/A,TRUE,"Serviços"}</definedName>
    <definedName name="REL" localSheetId="3" hidden="1">{#N/A,#N/A,TRUE,"Serviços"}</definedName>
    <definedName name="REL" hidden="1">{#N/A,#N/A,TRUE,"Serviços"}</definedName>
    <definedName name="Relat" localSheetId="4" hidden="1">#REF!</definedName>
    <definedName name="Relat" hidden="1">#REF!</definedName>
    <definedName name="RELL" localSheetId="4" hidden="1">{#N/A,#N/A,TRUE,"Serviços"}</definedName>
    <definedName name="RELL" localSheetId="2" hidden="1">{#N/A,#N/A,TRUE,"Serviços"}</definedName>
    <definedName name="RELL" localSheetId="1" hidden="1">{#N/A,#N/A,TRUE,"Serviços"}</definedName>
    <definedName name="RELL" localSheetId="3" hidden="1">{#N/A,#N/A,TRUE,"Serviços"}</definedName>
    <definedName name="RELL" hidden="1">{#N/A,#N/A,TRUE,"Serviços"}</definedName>
    <definedName name="rerer" localSheetId="4" hidden="1">{#N/A,#N/A,TRUE,"Resumo de Preços"}</definedName>
    <definedName name="rerer" localSheetId="2" hidden="1">{#N/A,#N/A,TRUE,"Resumo de Preços"}</definedName>
    <definedName name="rerer" localSheetId="1" hidden="1">{#N/A,#N/A,TRUE,"Resumo de Preços"}</definedName>
    <definedName name="rerer" localSheetId="3" hidden="1">{#N/A,#N/A,TRUE,"Resumo de Preços"}</definedName>
    <definedName name="rerer" hidden="1">{#N/A,#N/A,TRUE,"Resumo de Preços"}</definedName>
    <definedName name="rr" localSheetId="4" hidden="1">{#N/A,#N/A,TRUE,"Serviços"}</definedName>
    <definedName name="rr" localSheetId="2" hidden="1">{#N/A,#N/A,TRUE,"Serviços"}</definedName>
    <definedName name="rr" localSheetId="1" hidden="1">{#N/A,#N/A,TRUE,"Serviços"}</definedName>
    <definedName name="rr" localSheetId="3" hidden="1">{#N/A,#N/A,TRUE,"Serviços"}</definedName>
    <definedName name="rr" hidden="1">{#N/A,#N/A,TRUE,"Serviços"}</definedName>
    <definedName name="rrff" localSheetId="4" hidden="1">{#N/A,#N/A,TRUE,"Serviços"}</definedName>
    <definedName name="rrff" localSheetId="2" hidden="1">{#N/A,#N/A,TRUE,"Serviços"}</definedName>
    <definedName name="rrff" localSheetId="1" hidden="1">{#N/A,#N/A,TRUE,"Serviços"}</definedName>
    <definedName name="rrff" localSheetId="3" hidden="1">{#N/A,#N/A,TRUE,"Serviços"}</definedName>
    <definedName name="rrff" hidden="1">{#N/A,#N/A,TRUE,"Serviços"}</definedName>
    <definedName name="rrfff" localSheetId="4" hidden="1">{#N/A,#N/A,TRUE,"Serviços"}</definedName>
    <definedName name="rrfff" localSheetId="2" hidden="1">{#N/A,#N/A,TRUE,"Serviços"}</definedName>
    <definedName name="rrfff" localSheetId="1" hidden="1">{#N/A,#N/A,TRUE,"Serviços"}</definedName>
    <definedName name="rrfff" localSheetId="3" hidden="1">{#N/A,#N/A,TRUE,"Serviços"}</definedName>
    <definedName name="rrfff" hidden="1">{#N/A,#N/A,TRUE,"Serviços"}</definedName>
    <definedName name="rrr" localSheetId="4" hidden="1">{#N/A,#N/A,TRUE,"Serviços"}</definedName>
    <definedName name="rrr" localSheetId="2" hidden="1">{#N/A,#N/A,TRUE,"Serviços"}</definedName>
    <definedName name="rrr" localSheetId="1" hidden="1">{#N/A,#N/A,TRUE,"Serviços"}</definedName>
    <definedName name="rrr" localSheetId="3" hidden="1">{#N/A,#N/A,TRUE,"Serviços"}</definedName>
    <definedName name="rrr" hidden="1">{#N/A,#N/A,TRUE,"Serviços"}</definedName>
    <definedName name="S" localSheetId="4" hidden="1">{#N/A,#N/A,TRUE,"Serviços"}</definedName>
    <definedName name="S" localSheetId="2" hidden="1">{#N/A,#N/A,TRUE,"Serviços"}</definedName>
    <definedName name="S" localSheetId="1" hidden="1">{#N/A,#N/A,TRUE,"Serviços"}</definedName>
    <definedName name="S" localSheetId="3" hidden="1">{#N/A,#N/A,TRUE,"Serviços"}</definedName>
    <definedName name="S" hidden="1">{#N/A,#N/A,TRUE,"Serviços"}</definedName>
    <definedName name="sasda" localSheetId="4" hidden="1">{#N/A,#N/A,TRUE,"Serviços"}</definedName>
    <definedName name="sasda" localSheetId="2" hidden="1">{#N/A,#N/A,TRUE,"Serviços"}</definedName>
    <definedName name="sasda" localSheetId="1" hidden="1">{#N/A,#N/A,TRUE,"Serviços"}</definedName>
    <definedName name="sasda" localSheetId="3" hidden="1">{#N/A,#N/A,TRUE,"Serviços"}</definedName>
    <definedName name="sasda" hidden="1">{#N/A,#N/A,TRUE,"Serviços"}</definedName>
    <definedName name="sasdaa" localSheetId="4" hidden="1">{#N/A,#N/A,TRUE,"Serviços"}</definedName>
    <definedName name="sasdaa" localSheetId="2" hidden="1">{#N/A,#N/A,TRUE,"Serviços"}</definedName>
    <definedName name="sasdaa" localSheetId="1" hidden="1">{#N/A,#N/A,TRUE,"Serviços"}</definedName>
    <definedName name="sasdaa" localSheetId="3" hidden="1">{#N/A,#N/A,TRUE,"Serviços"}</definedName>
    <definedName name="sasdaa" hidden="1">{#N/A,#N/A,TRUE,"Serviços"}</definedName>
    <definedName name="SE" localSheetId="4" hidden="1">#REF!</definedName>
    <definedName name="SE" hidden="1">#REF!</definedName>
    <definedName name="sencount" hidden="1">3</definedName>
    <definedName name="SETEMBRO" localSheetId="4" hidden="1">{#N/A,#N/A,TRUE,"Serviços"}</definedName>
    <definedName name="SETEMBRO" localSheetId="2" hidden="1">{#N/A,#N/A,TRUE,"Serviços"}</definedName>
    <definedName name="SETEMBRO" localSheetId="1" hidden="1">{#N/A,#N/A,TRUE,"Serviços"}</definedName>
    <definedName name="SETEMBRO" localSheetId="3" hidden="1">{#N/A,#N/A,TRUE,"Serviços"}</definedName>
    <definedName name="SETEMBRO" hidden="1">{#N/A,#N/A,TRUE,"Serviços"}</definedName>
    <definedName name="SETEMBROO" localSheetId="4" hidden="1">{#N/A,#N/A,TRUE,"Serviços"}</definedName>
    <definedName name="SETEMBROO" localSheetId="2" hidden="1">{#N/A,#N/A,TRUE,"Serviços"}</definedName>
    <definedName name="SETEMBROO" localSheetId="1" hidden="1">{#N/A,#N/A,TRUE,"Serviços"}</definedName>
    <definedName name="SETEMBROO" localSheetId="3" hidden="1">{#N/A,#N/A,TRUE,"Serviços"}</definedName>
    <definedName name="SETEMBROO" hidden="1">{#N/A,#N/A,TRUE,"Serviços"}</definedName>
    <definedName name="SGDAGT" localSheetId="4" hidden="1">{#N/A,#N/A,TRUE,"Resumo de Preços"}</definedName>
    <definedName name="SGDAGT" localSheetId="2" hidden="1">{#N/A,#N/A,TRUE,"Resumo de Preços"}</definedName>
    <definedName name="SGDAGT" localSheetId="1" hidden="1">{#N/A,#N/A,TRUE,"Resumo de Preços"}</definedName>
    <definedName name="SGDAGT" localSheetId="3" hidden="1">{#N/A,#N/A,TRUE,"Resumo de Preços"}</definedName>
    <definedName name="SGDAGT" hidden="1">{#N/A,#N/A,TRUE,"Resumo de Preços"}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RV" hidden="1">#REF!</definedName>
    <definedName name="SS" hidden="1">#REF!</definedName>
    <definedName name="TESTE" localSheetId="4" hidden="1">#REF!</definedName>
    <definedName name="TESTE" hidden="1">#REF!</definedName>
    <definedName name="_xlnm.Print_Titles" localSheetId="2">COMPOSIÇÃO!$2:$8</definedName>
    <definedName name="_xlnm.Print_Titles" localSheetId="1">CRONOGRAMA!$A:$C</definedName>
    <definedName name="TOT" localSheetId="4" hidden="1">#REF!</definedName>
    <definedName name="TOT" hidden="1">#REF!</definedName>
    <definedName name="TYUIO" localSheetId="4" hidden="1">{#N/A,#N/A,TRUE,"Serviços"}</definedName>
    <definedName name="TYUIO" localSheetId="2" hidden="1">{#N/A,#N/A,TRUE,"Serviços"}</definedName>
    <definedName name="TYUIO" localSheetId="1" hidden="1">{#N/A,#N/A,TRUE,"Serviços"}</definedName>
    <definedName name="TYUIO" localSheetId="3" hidden="1">{#N/A,#N/A,TRUE,"Serviços"}</definedName>
    <definedName name="TYUIO" hidden="1">{#N/A,#N/A,TRUE,"Serviços"}</definedName>
    <definedName name="TYUIOO" localSheetId="4" hidden="1">{#N/A,#N/A,TRUE,"Serviços"}</definedName>
    <definedName name="TYUIOO" localSheetId="2" hidden="1">{#N/A,#N/A,TRUE,"Serviços"}</definedName>
    <definedName name="TYUIOO" localSheetId="1" hidden="1">{#N/A,#N/A,TRUE,"Serviços"}</definedName>
    <definedName name="TYUIOO" localSheetId="3" hidden="1">{#N/A,#N/A,TRUE,"Serviços"}</definedName>
    <definedName name="TYUIOO" hidden="1">{#N/A,#N/A,TRUE,"Serviços"}</definedName>
    <definedName name="un" hidden="1">#N/A</definedName>
    <definedName name="UnidAux" hidden="1">#N/A</definedName>
    <definedName name="wrn.PENDENCIAS." localSheetId="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RELAT_EAP." localSheetId="4" hidden="1">{#N/A,#N/A,FALSE,"EAP";#N/A,#N/A,FALSE,"CURVA AV.FÍSICO";#N/A,#N/A,FALSE,"CURVA AV.FINANC."}</definedName>
    <definedName name="wrn.RELAT_EAP." localSheetId="2" hidden="1">{#N/A,#N/A,FALSE,"EAP";#N/A,#N/A,FALSE,"CURVA AV.FÍSICO";#N/A,#N/A,FALSE,"CURVA AV.FINANC."}</definedName>
    <definedName name="wrn.RELAT_EAP." localSheetId="1" hidden="1">{#N/A,#N/A,FALSE,"EAP";#N/A,#N/A,FALSE,"CURVA AV.FÍSICO";#N/A,#N/A,FALSE,"CURVA AV.FINANC."}</definedName>
    <definedName name="wrn.RELAT_EAP." localSheetId="3" hidden="1">{#N/A,#N/A,FALSE,"EAP";#N/A,#N/A,FALSE,"CURVA AV.FÍSICO";#N/A,#N/A,FALSE,"CURVA AV.FINANC."}</definedName>
    <definedName name="wrn.RELAT_EAP." hidden="1">{#N/A,#N/A,FALSE,"EAP";#N/A,#N/A,FALSE,"CURVA AV.FÍSICO";#N/A,#N/A,FALSE,"CURVA AV.FINANC."}</definedName>
    <definedName name="wrn.Relatório._.01." localSheetId="4" hidden="1">{#N/A,#N/A,TRUE,"Resumo de Preços"}</definedName>
    <definedName name="wrn.Relatório._.01." localSheetId="2" hidden="1">{#N/A,#N/A,TRUE,"Resumo de Preços"}</definedName>
    <definedName name="wrn.Relatório._.01." localSheetId="1" hidden="1">{#N/A,#N/A,TRUE,"Resumo de Preços"}</definedName>
    <definedName name="wrn.Relatório._.01." localSheetId="3" hidden="1">{#N/A,#N/A,TRUE,"Resumo de Preços"}</definedName>
    <definedName name="wrn.Relatório._.01." hidden="1">{#N/A,#N/A,TRUE,"Resumo de Preços"}</definedName>
    <definedName name="wrn.Relatório.1_.01." localSheetId="4" hidden="1">{#N/A,#N/A,TRUE,"Resumo de Preços"}</definedName>
    <definedName name="wrn.Relatório.1_.01." localSheetId="2" hidden="1">{#N/A,#N/A,TRUE,"Resumo de Preços"}</definedName>
    <definedName name="wrn.Relatório.1_.01." localSheetId="1" hidden="1">{#N/A,#N/A,TRUE,"Resumo de Preços"}</definedName>
    <definedName name="wrn.Relatório.1_.01." localSheetId="3" hidden="1">{#N/A,#N/A,TRUE,"Resumo de Preços"}</definedName>
    <definedName name="wrn.Relatório.1_.01." hidden="1">{#N/A,#N/A,TRUE,"Resumo de Preços"}</definedName>
    <definedName name="WRN.RELATORIO.2_01." localSheetId="4" hidden="1">{#N/A,#N/A,TRUE,"Resumo de Preços"}</definedName>
    <definedName name="WRN.RELATORIO.2_01." localSheetId="2" hidden="1">{#N/A,#N/A,TRUE,"Resumo de Preços"}</definedName>
    <definedName name="WRN.RELATORIO.2_01." localSheetId="1" hidden="1">{#N/A,#N/A,TRUE,"Resumo de Preços"}</definedName>
    <definedName name="WRN.RELATORIO.2_01." localSheetId="3" hidden="1">{#N/A,#N/A,TRUE,"Resumo de Preços"}</definedName>
    <definedName name="WRN.RELATORIO.2_01." hidden="1">{#N/A,#N/A,TRUE,"Resumo de Preços"}</definedName>
    <definedName name="wrn.Tipo." localSheetId="4" hidden="1">{#N/A,#N/A,TRUE,"Serviços"}</definedName>
    <definedName name="wrn.Tipo." localSheetId="2" hidden="1">{#N/A,#N/A,TRUE,"Serviços"}</definedName>
    <definedName name="wrn.Tipo." localSheetId="1" hidden="1">{#N/A,#N/A,TRUE,"Serviços"}</definedName>
    <definedName name="wrn.Tipo." localSheetId="3" hidden="1">{#N/A,#N/A,TRUE,"Serviços"}</definedName>
    <definedName name="wrn.Tipo." hidden="1">{#N/A,#N/A,TRUE,"Serviços"}</definedName>
    <definedName name="wrn.Tipo.." localSheetId="4" hidden="1">{#N/A,#N/A,TRUE,"Serviços"}</definedName>
    <definedName name="wrn.Tipo.." localSheetId="2" hidden="1">{#N/A,#N/A,TRUE,"Serviços"}</definedName>
    <definedName name="wrn.Tipo.." localSheetId="1" hidden="1">{#N/A,#N/A,TRUE,"Serviços"}</definedName>
    <definedName name="wrn.Tipo.." localSheetId="3" hidden="1">{#N/A,#N/A,TRUE,"Serviços"}</definedName>
    <definedName name="wrn.Tipo.." hidden="1">{#N/A,#N/A,TRUE,"Serviços"}</definedName>
    <definedName name="XX" localSheetId="4" hidden="1">{"'EI 060 02'!$A$1:$K$59"}</definedName>
    <definedName name="XX" localSheetId="2" hidden="1">{"'EI 060 02'!$A$1:$K$59"}</definedName>
    <definedName name="XX" localSheetId="1" hidden="1">{"'EI 060 02'!$A$1:$K$59"}</definedName>
    <definedName name="XX" localSheetId="3" hidden="1">{"'EI 060 02'!$A$1:$K$59"}</definedName>
    <definedName name="XX" hidden="1">{"'EI 060 02'!$A$1:$K$59"}</definedName>
    <definedName name="XXX" hidden="1">#REF!</definedName>
    <definedName name="zzzzz" localSheetId="4" hidden="1">{"'EI 060 02'!$A$1:$K$59"}</definedName>
    <definedName name="zzzzz" localSheetId="2" hidden="1">{"'EI 060 02'!$A$1:$K$59"}</definedName>
    <definedName name="zzzzz" localSheetId="1" hidden="1">{"'EI 060 02'!$A$1:$K$59"}</definedName>
    <definedName name="zzzzz" localSheetId="3" hidden="1">{"'EI 060 02'!$A$1:$K$59"}</definedName>
    <definedName name="zzzzz" hidden="1">{"'EI 060 02'!$A$1:$K$59"}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P3" i="4" l="1"/>
  <c r="P2" i="4"/>
  <c r="P49" i="3"/>
  <c r="P31" i="3"/>
  <c r="H13" i="1" l="1"/>
  <c r="H17" i="1" l="1"/>
  <c r="H18" i="1"/>
  <c r="H21" i="1"/>
  <c r="H27" i="1"/>
  <c r="H24" i="1"/>
  <c r="H15" i="1"/>
  <c r="H22" i="1"/>
  <c r="H8" i="1"/>
  <c r="H25" i="1"/>
  <c r="H14" i="1"/>
  <c r="H11" i="1"/>
  <c r="H19" i="1"/>
  <c r="H10" i="1"/>
  <c r="H9" i="1"/>
  <c r="P58" i="3" l="1"/>
  <c r="P60" i="3" s="1"/>
  <c r="E61" i="3" l="1"/>
  <c r="P61" i="3" s="1"/>
  <c r="P63" i="3" s="1"/>
  <c r="P62" i="3" s="1"/>
</calcChain>
</file>

<file path=xl/sharedStrings.xml><?xml version="1.0" encoding="utf-8"?>
<sst xmlns="http://schemas.openxmlformats.org/spreadsheetml/2006/main" count="885" uniqueCount="197">
  <si>
    <t xml:space="preserve">Objeto: </t>
  </si>
  <si>
    <t>Contratação de empresa de consultoria técnica especializada para prestação de serviços técnicos de engenharia com vistas ao desenvolvimento das atividades de competência legal da Superintendência de Empreendimentos - SUDEM, vinculada à Diretoria de Empreendimentos - DIREM</t>
  </si>
  <si>
    <t>Prazo de Execução:</t>
  </si>
  <si>
    <t>57 Meses</t>
  </si>
  <si>
    <t>Data Base:</t>
  </si>
  <si>
    <t xml:space="preserve">ITEM </t>
  </si>
  <si>
    <t>DESCRIÇÃO</t>
  </si>
  <si>
    <t>UNIDADE</t>
  </si>
  <si>
    <t>QUANTIDADE</t>
  </si>
  <si>
    <t>CUSTO (R$)</t>
  </si>
  <si>
    <t>UNITÁRIO</t>
  </si>
  <si>
    <t>TOTAL</t>
  </si>
  <si>
    <t>GESTÃO DE EMPREENDIMENTOS</t>
  </si>
  <si>
    <t>AGFL</t>
  </si>
  <si>
    <t>APOIO TÉCNICO À GESTÃO – FIOL</t>
  </si>
  <si>
    <t>PRODUTO</t>
  </si>
  <si>
    <t>und (mensal)</t>
  </si>
  <si>
    <t>AGFC</t>
  </si>
  <si>
    <t>APOIO TÉCNICO À GESTÃO – FICO</t>
  </si>
  <si>
    <t>AGFT</t>
  </si>
  <si>
    <t>APOIO TÉCNICO À GESTÃO - TRANSNORDESTINA</t>
  </si>
  <si>
    <t>AGES</t>
  </si>
  <si>
    <t>APOIO TÉCNICO NA GESTÃO DE EMPREENDIMENTOS SUBCONCEDIDOS</t>
  </si>
  <si>
    <t>OBRAS E SERVIÇOS DE ENGENHARIA</t>
  </si>
  <si>
    <t>AOFL</t>
  </si>
  <si>
    <t>APOIO TÉCNICO - OBRAS E SERVIÇOS DE ENGENHARIA - FIOL</t>
  </si>
  <si>
    <t>AOFC</t>
  </si>
  <si>
    <t>APOIO TÉCNICO - OBRAS E SERVIÇOS DE ENGENHARIA - FICO</t>
  </si>
  <si>
    <t>AOFT</t>
  </si>
  <si>
    <t>APOIO TÉCNICO - OBRAS E SERVIÇOS DE ENGENHARIA - TRANSNORDESTINA</t>
  </si>
  <si>
    <t>GESTÃO DE CONTRATOS E APOIO SUBSIDIÁRIO</t>
  </si>
  <si>
    <t>ATGC</t>
  </si>
  <si>
    <t>APOIO TÉCNICO NA GESTÃO DE CONTRATO</t>
  </si>
  <si>
    <t>SUTS</t>
  </si>
  <si>
    <t>SUPORTE TÉCNICO SUBSIDIÁRIO</t>
  </si>
  <si>
    <t>TENC</t>
  </si>
  <si>
    <t>TERMO DE ENCERRAMENTO DO(S) EMPREENDIMENTO(S)</t>
  </si>
  <si>
    <t>und (sob demanda)</t>
  </si>
  <si>
    <t>SOLUÇÕES TECNOLÓGICAS, NORMATIVAS E GESTÃO DE DADOS</t>
  </si>
  <si>
    <t>AGCI</t>
  </si>
  <si>
    <t>APOIO NA GESTÃO E CONTROLE DE INFORMAÇÕES</t>
  </si>
  <si>
    <t>ANRT</t>
  </si>
  <si>
    <t>APOIO NORMATIVO, REGULATÓRIO E TECNOLÓGICO</t>
  </si>
  <si>
    <t>PLANEJAMENTO E DESENVOLVIMENTO</t>
  </si>
  <si>
    <t>PLAT</t>
  </si>
  <si>
    <t>PLANEJAMENTO DAS ATIVIDADES DE OBRAS</t>
  </si>
  <si>
    <t>ATEV</t>
  </si>
  <si>
    <t>APOIO TÉCNICO NO DESENVOLVIMENTO DE ESTUDOS TÉCNICOS, ECONÔMICOS E VIABILIDADE</t>
  </si>
  <si>
    <t>DESLOCAMENTO E HOSPEDAGEM</t>
  </si>
  <si>
    <t>DEHO</t>
  </si>
  <si>
    <t>DESLOCAMENTOS E HOSPEDAGEM</t>
  </si>
  <si>
    <t xml:space="preserve">TOTAL GERAL = </t>
  </si>
  <si>
    <t>1.1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</si>
  <si>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</si>
  <si>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</si>
  <si>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</si>
  <si>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</si>
  <si>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</si>
  <si>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</si>
  <si>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</si>
  <si>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</si>
  <si>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</si>
  <si>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4.1</t>
  </si>
  <si>
    <t>4.2</t>
  </si>
  <si>
    <t>5.1</t>
  </si>
  <si>
    <t>5.2</t>
  </si>
  <si>
    <t>6.1</t>
  </si>
  <si>
    <t>Objeto: Contratação de empresa de consultoria técnica especializada para prestação de serviços técnicos de engenharia com vistas ao desenvolvimento das atividades de competência legal da Superintendência de Empreendimentos - SUDEM, vinculada à Diretoria de Empreendimentos - DIREM</t>
  </si>
  <si>
    <t>CRONOGRAMA</t>
  </si>
  <si>
    <t>FICO - FNS - FIOL - TRANSNORDESTINA</t>
  </si>
  <si>
    <t>X</t>
  </si>
  <si>
    <t>COMPOSIÇÃO DO ORÇAMENTO REFERENCIAL</t>
  </si>
  <si>
    <t>OBJETO:</t>
  </si>
  <si>
    <t>EMPREENDIMENTO:</t>
  </si>
  <si>
    <t>FICO, FIOL, FNS, TRANSNORDESTINA</t>
  </si>
  <si>
    <t>VINCULAÇÃO:</t>
  </si>
  <si>
    <t>SUPERINTENDÊNCIA DE DESENVOLVIMENTO DE EMPREENDIMENTOS</t>
  </si>
  <si>
    <t>Prazo:</t>
  </si>
  <si>
    <t>MÊS/ANO-BASE:</t>
  </si>
  <si>
    <t>OUT/2024</t>
  </si>
  <si>
    <t>(1)</t>
  </si>
  <si>
    <t>(2)</t>
  </si>
  <si>
    <t>(3)</t>
  </si>
  <si>
    <t>(4)</t>
  </si>
  <si>
    <t>(5) = (3) x (4)</t>
  </si>
  <si>
    <t>(6)</t>
  </si>
  <si>
    <t>(7) = (5) x (6)</t>
  </si>
  <si>
    <t>(8)</t>
  </si>
  <si>
    <t>(9)</t>
  </si>
  <si>
    <t>(10)</t>
  </si>
  <si>
    <t>(11) = (7)x[(8)+(10)]</t>
  </si>
  <si>
    <t>Descrição</t>
  </si>
  <si>
    <t>Nível Funcional</t>
  </si>
  <si>
    <t>Multiplicador Cronograma</t>
  </si>
  <si>
    <t>Qtd Referencial</t>
  </si>
  <si>
    <t>Qtd Mensal</t>
  </si>
  <si>
    <t>Meses</t>
  </si>
  <si>
    <t>Nº  HxMês</t>
  </si>
  <si>
    <t>Preço Unitário (R$/Mês)</t>
  </si>
  <si>
    <t>Encargos Totais (B) (%)</t>
  </si>
  <si>
    <t>Encargos Totais (B) (R$)</t>
  </si>
  <si>
    <t>Preço Total (R$)</t>
  </si>
  <si>
    <t>A) PESSOAL</t>
  </si>
  <si>
    <t>A1) PESSOAL DE NÍVEL SUPERIOR</t>
  </si>
  <si>
    <t>A2) PESSOAL DE NÍVEL TÉCNICO</t>
  </si>
  <si>
    <t>A3) PESSOAL DE NÍVEL AUXILIAR</t>
  </si>
  <si>
    <t>Subtotal A</t>
  </si>
  <si>
    <t>(11) = (7) x (8)</t>
  </si>
  <si>
    <t>B) DESPESAS GERAIS</t>
  </si>
  <si>
    <t>B.1) VEÍCULOS</t>
  </si>
  <si>
    <t>B.2) EQUIPAMENTOS</t>
  </si>
  <si>
    <t>Software de Planejamento - MS Project</t>
  </si>
  <si>
    <t>B.3) VIAGENS E DIÁRIAS</t>
  </si>
  <si>
    <t>Subtotal B</t>
  </si>
  <si>
    <t>C) INSTALAÇÕES</t>
  </si>
  <si>
    <t>Escritório</t>
  </si>
  <si>
    <t>Residência</t>
  </si>
  <si>
    <t>Subtotal C</t>
  </si>
  <si>
    <t>SUBTOTAL</t>
  </si>
  <si>
    <t>A+B+C</t>
  </si>
  <si>
    <t>D) BDI - Engenharia Consultiva</t>
  </si>
  <si>
    <t>de (A+B+C)</t>
  </si>
  <si>
    <t>Subtotal D</t>
  </si>
  <si>
    <t>E) TOTAL GERAL (A + B + C + D)</t>
  </si>
  <si>
    <t>Subtotal E</t>
  </si>
  <si>
    <t>F) TOTAL MÉDIO POR UNIDADE</t>
  </si>
  <si>
    <t>NOME DO PRODUTO</t>
  </si>
  <si>
    <t>INSUMOS</t>
  </si>
  <si>
    <t>QUANTIDADE POR PRODUTO</t>
  </si>
  <si>
    <t>Administrador júnior</t>
  </si>
  <si>
    <t>Administrador pleno</t>
  </si>
  <si>
    <t>Administrador sênior</t>
  </si>
  <si>
    <t>Advogado júnior</t>
  </si>
  <si>
    <t>Advogado pleno</t>
  </si>
  <si>
    <t>Advogado sênior</t>
  </si>
  <si>
    <t>Analista de desenvolvimento de sistemas júnior</t>
  </si>
  <si>
    <t>Analista de desenvolvimento de sistemas pleno</t>
  </si>
  <si>
    <t>Analista de desenvolvimento de sistemas sênior</t>
  </si>
  <si>
    <t>Aquisição de Nuvem One Drive - 1TB</t>
  </si>
  <si>
    <t>Auxiliar administrativo</t>
  </si>
  <si>
    <t>Biólogo pleno</t>
  </si>
  <si>
    <t>Diária - Cuiabá/MT (Decreto nº 11.117 de 01/07/2022)</t>
  </si>
  <si>
    <t>Diária - Goiania/GO (Decreto nº 11.117 de 01/07/2022)</t>
  </si>
  <si>
    <t>Diária - Recife/PE (Decreto nº 11.117 de 01/07/2022)</t>
  </si>
  <si>
    <t>Diária - Salvador/BA (Decreto nº 11.117 de 01/07/2022)</t>
  </si>
  <si>
    <t>Drone e software para processamento</t>
  </si>
  <si>
    <t>Economista júnior</t>
  </si>
  <si>
    <t>Engenheiro ambiental pleno</t>
  </si>
  <si>
    <t>Engenheiro coordenador</t>
  </si>
  <si>
    <t>Engenheiro de projetos júnior</t>
  </si>
  <si>
    <t>Engenheiro de projetos pleno</t>
  </si>
  <si>
    <t>Engenheiro de projetos sênior</t>
  </si>
  <si>
    <t>Hardware para processamento de imagens Drone</t>
  </si>
  <si>
    <t>Microcomputador + Sistema operacional + Office + No-breack</t>
  </si>
  <si>
    <t>Motorista de veículo leve</t>
  </si>
  <si>
    <t>Multifuncional A3/A4 Laser colorido HP - Inclusive toner e papel</t>
  </si>
  <si>
    <t>Notebook com sistema operacional</t>
  </si>
  <si>
    <t>Passagens ida e volta Brasília-Cuiabá</t>
  </si>
  <si>
    <t>Passagens ida e volta Brasília-Goiânia</t>
  </si>
  <si>
    <t>Passagens ida e volta Brasília-Recife</t>
  </si>
  <si>
    <t>Passagens ida e volta Brasília-Salvador</t>
  </si>
  <si>
    <t>Software Autocad Cilvil 3D</t>
  </si>
  <si>
    <t>Software de Big Data - MS Azure</t>
  </si>
  <si>
    <t>Software GIS - ESRI - ArcGis</t>
  </si>
  <si>
    <t>Software Microsoflt Office</t>
  </si>
  <si>
    <t>Software MS Power BI</t>
  </si>
  <si>
    <t>Software Systrain</t>
  </si>
  <si>
    <t>Técnico ambiental</t>
  </si>
  <si>
    <t>Técnico de obras</t>
  </si>
  <si>
    <t>Veículo leve - tipo hatch - (sem motorista)</t>
  </si>
  <si>
    <t>Veículo leve picape 4 x 4 com capacidade de 1,10 t - 147 kW (sem motorista)</t>
  </si>
  <si>
    <t>Veículo leve rodoferroviário picape 4x4 - (sem motorista)</t>
  </si>
  <si>
    <t>Benefícios e Despesas Indiretas</t>
  </si>
  <si>
    <t>Despesas Indiretas</t>
  </si>
  <si>
    <t>% sobre PV</t>
  </si>
  <si>
    <t>% sobre CD</t>
  </si>
  <si>
    <t>Administração Central</t>
  </si>
  <si>
    <t>Variável - f (CD)</t>
  </si>
  <si>
    <t>Despesas Financeiras</t>
  </si>
  <si>
    <t>Riscos</t>
  </si>
  <si>
    <t>0,50% do PV</t>
  </si>
  <si>
    <t>Seguros</t>
  </si>
  <si>
    <t>0,10% do PV</t>
  </si>
  <si>
    <t>Subtotal 1</t>
  </si>
  <si>
    <t>Benefícios</t>
  </si>
  <si>
    <t>Lucro</t>
  </si>
  <si>
    <t>Subtotal 2</t>
  </si>
  <si>
    <t>Tributos</t>
  </si>
  <si>
    <t>PIS</t>
  </si>
  <si>
    <t>1,65% do PV</t>
  </si>
  <si>
    <t>COFINS</t>
  </si>
  <si>
    <t>7,60 % do PV</t>
  </si>
  <si>
    <t>ISSQN*</t>
  </si>
  <si>
    <t>5,00% do PV</t>
  </si>
  <si>
    <t>Total - BDI (%)</t>
  </si>
  <si>
    <t>(*) Limite máximo adotado de 5%, valor variável em função da legislação de cada município. As empresas licitantes deverão adotar as alíquotas pertinentes</t>
  </si>
  <si>
    <t>0,97% sobre (PV - Lucro)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</si>
</sst>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-416]mmm\-yy;@"/>
    <numFmt numFmtId="165" formatCode="#,##0\ &quot;mês(es)&quot;"/>
    <numFmt numFmtId="166" formatCode="#,##0.0\ &quot;mês(es)&quot;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sz val="10"/>
      <color theme="2" tint="-0.89999084444715716"/>
      <name val="Aptos Narrow"/>
      <family val="2"/>
      <scheme val="minor"/>
    </font>
    <font>
      <sz val="10"/>
      <name val="Arial"/>
      <family val="2"/>
    </font>
    <font>
      <b/>
      <sz val="7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1D1B1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3" fillId="0" borderId="0"/>
  </cellStyleXfs>
  <cellXfs count="169">
    <xf numFmtId="0" fontId="0" fillId="0" borderId="0" xfId="0"/>
    <xf numFmtId="0" fontId="2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1" fillId="0" borderId="0" xfId="2"/>
    <xf numFmtId="0" fontId="2" fillId="2" borderId="0" xfId="2" applyFont="1" applyFill="1" applyAlignment="1">
      <alignment horizontal="left" vertical="center"/>
    </xf>
    <xf numFmtId="0" fontId="1" fillId="0" borderId="0" xfId="2" applyAlignment="1">
      <alignment horizontal="right"/>
    </xf>
    <xf numFmtId="164" fontId="2" fillId="2" borderId="0" xfId="2" applyNumberFormat="1" applyFont="1" applyFill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4" fontId="4" fillId="0" borderId="5" xfId="2" applyNumberFormat="1" applyFont="1" applyBorder="1" applyAlignment="1">
      <alignment horizontal="center" vertical="center"/>
    </xf>
    <xf numFmtId="44" fontId="4" fillId="4" borderId="6" xfId="2" applyNumberFormat="1" applyFont="1" applyFill="1" applyBorder="1" applyAlignment="1">
      <alignment vertical="center"/>
    </xf>
    <xf numFmtId="44" fontId="4" fillId="0" borderId="6" xfId="2" applyNumberFormat="1" applyFont="1" applyBorder="1" applyAlignment="1">
      <alignment vertical="center"/>
    </xf>
    <xf numFmtId="10" fontId="1" fillId="0" borderId="0" xfId="1" applyNumberFormat="1" applyFont="1"/>
    <xf numFmtId="44" fontId="1" fillId="0" borderId="0" xfId="2" applyNumberFormat="1"/>
    <xf numFmtId="0" fontId="3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/>
    </xf>
    <xf numFmtId="4" fontId="3" fillId="0" borderId="5" xfId="2" applyNumberFormat="1" applyFont="1" applyBorder="1" applyAlignment="1">
      <alignment horizontal="center" vertical="center"/>
    </xf>
    <xf numFmtId="44" fontId="3" fillId="4" borderId="6" xfId="2" applyNumberFormat="1" applyFont="1" applyFill="1" applyBorder="1" applyAlignment="1">
      <alignment vertical="center"/>
    </xf>
    <xf numFmtId="44" fontId="3" fillId="0" borderId="6" xfId="2" applyNumberFormat="1" applyFont="1" applyBorder="1" applyAlignment="1">
      <alignment vertical="center"/>
    </xf>
    <xf numFmtId="0" fontId="3" fillId="3" borderId="2" xfId="2" applyFont="1" applyFill="1" applyBorder="1" applyAlignment="1">
      <alignment horizontal="right" vertical="center"/>
    </xf>
    <xf numFmtId="0" fontId="3" fillId="3" borderId="5" xfId="2" applyFont="1" applyFill="1" applyBorder="1" applyAlignment="1">
      <alignment horizontal="right" vertical="center"/>
    </xf>
    <xf numFmtId="44" fontId="3" fillId="3" borderId="6" xfId="2" applyNumberFormat="1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left" vertical="center" wrapText="1"/>
    </xf>
    <xf numFmtId="0" fontId="6" fillId="2" borderId="10" xfId="3" applyFont="1" applyFill="1" applyBorder="1" applyAlignment="1">
      <alignment horizontal="left" vertical="center" wrapText="1"/>
    </xf>
    <xf numFmtId="0" fontId="6" fillId="2" borderId="11" xfId="3" applyFont="1" applyFill="1" applyBorder="1" applyAlignment="1">
      <alignment horizontal="left" vertical="center" wrapText="1"/>
    </xf>
    <xf numFmtId="0" fontId="3" fillId="3" borderId="12" xfId="3" applyFont="1" applyFill="1" applyBorder="1" applyAlignment="1">
      <alignment horizontal="centerContinuous" vertical="center"/>
    </xf>
    <xf numFmtId="0" fontId="3" fillId="3" borderId="13" xfId="3" applyFont="1" applyFill="1" applyBorder="1" applyAlignment="1">
      <alignment horizontal="centerContinuous" vertical="center"/>
    </xf>
    <xf numFmtId="0" fontId="1" fillId="0" borderId="0" xfId="3"/>
    <xf numFmtId="0" fontId="6" fillId="2" borderId="14" xfId="3" applyFont="1" applyFill="1" applyBorder="1" applyAlignment="1">
      <alignment horizontal="left" vertical="center" wrapText="1"/>
    </xf>
    <xf numFmtId="0" fontId="6" fillId="2" borderId="15" xfId="3" applyFont="1" applyFill="1" applyBorder="1" applyAlignment="1">
      <alignment horizontal="left" vertical="center" wrapText="1"/>
    </xf>
    <xf numFmtId="0" fontId="6" fillId="2" borderId="16" xfId="3" applyFont="1" applyFill="1" applyBorder="1" applyAlignment="1">
      <alignment horizontal="left" vertical="center" wrapText="1"/>
    </xf>
    <xf numFmtId="0" fontId="3" fillId="3" borderId="17" xfId="3" applyFont="1" applyFill="1" applyBorder="1" applyAlignment="1">
      <alignment horizontal="centerContinuous" vertical="center"/>
    </xf>
    <xf numFmtId="0" fontId="3" fillId="3" borderId="18" xfId="3" applyFont="1" applyFill="1" applyBorder="1" applyAlignment="1">
      <alignment horizontal="centerContinuous" vertical="center"/>
    </xf>
    <xf numFmtId="0" fontId="3" fillId="3" borderId="19" xfId="3" applyFont="1" applyFill="1" applyBorder="1" applyAlignment="1">
      <alignment horizontal="center" vertical="center"/>
    </xf>
    <xf numFmtId="0" fontId="3" fillId="3" borderId="20" xfId="3" applyFont="1" applyFill="1" applyBorder="1" applyAlignment="1">
      <alignment horizontal="center" vertical="center"/>
    </xf>
    <xf numFmtId="0" fontId="3" fillId="3" borderId="21" xfId="3" applyFont="1" applyFill="1" applyBorder="1" applyAlignment="1">
      <alignment horizontal="center" vertical="center"/>
    </xf>
    <xf numFmtId="0" fontId="3" fillId="3" borderId="22" xfId="3" applyFont="1" applyFill="1" applyBorder="1" applyAlignment="1">
      <alignment horizontal="center" vertical="center"/>
    </xf>
    <xf numFmtId="0" fontId="3" fillId="3" borderId="21" xfId="3" applyFont="1" applyFill="1" applyBorder="1" applyAlignment="1">
      <alignment horizontal="center" vertical="center"/>
    </xf>
    <xf numFmtId="0" fontId="3" fillId="3" borderId="22" xfId="3" applyFont="1" applyFill="1" applyBorder="1" applyAlignment="1">
      <alignment horizontal="center" vertical="center"/>
    </xf>
    <xf numFmtId="17" fontId="3" fillId="3" borderId="22" xfId="3" applyNumberFormat="1" applyFont="1" applyFill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22" xfId="3" applyFont="1" applyBorder="1" applyAlignment="1">
      <alignment vertical="center" wrapText="1"/>
    </xf>
    <xf numFmtId="44" fontId="4" fillId="0" borderId="22" xfId="3" applyNumberFormat="1" applyFont="1" applyBorder="1" applyAlignment="1">
      <alignment horizontal="center" vertical="center"/>
    </xf>
    <xf numFmtId="0" fontId="1" fillId="5" borderId="0" xfId="4" applyFill="1"/>
    <xf numFmtId="0" fontId="7" fillId="5" borderId="23" xfId="4" applyFont="1" applyFill="1" applyBorder="1" applyAlignment="1">
      <alignment horizontal="center" vertical="center"/>
    </xf>
    <xf numFmtId="0" fontId="7" fillId="5" borderId="24" xfId="4" applyFont="1" applyFill="1" applyBorder="1" applyAlignment="1">
      <alignment horizontal="center" vertical="center"/>
    </xf>
    <xf numFmtId="0" fontId="7" fillId="5" borderId="25" xfId="4" applyFont="1" applyFill="1" applyBorder="1" applyAlignment="1">
      <alignment horizontal="center" vertical="center"/>
    </xf>
    <xf numFmtId="0" fontId="7" fillId="5" borderId="26" xfId="4" applyFont="1" applyFill="1" applyBorder="1" applyAlignment="1">
      <alignment horizontal="center" vertical="center"/>
    </xf>
    <xf numFmtId="0" fontId="7" fillId="5" borderId="0" xfId="4" applyFont="1" applyFill="1" applyAlignment="1">
      <alignment horizontal="center" vertical="center"/>
    </xf>
    <xf numFmtId="0" fontId="7" fillId="5" borderId="27" xfId="4" applyFont="1" applyFill="1" applyBorder="1" applyAlignment="1">
      <alignment horizontal="center" vertical="center"/>
    </xf>
    <xf numFmtId="0" fontId="8" fillId="5" borderId="26" xfId="4" applyFont="1" applyFill="1" applyBorder="1" applyAlignment="1">
      <alignment horizontal="right" vertical="top"/>
    </xf>
    <xf numFmtId="0" fontId="8" fillId="5" borderId="0" xfId="4" applyFont="1" applyFill="1" applyAlignment="1">
      <alignment horizontal="right" vertical="top"/>
    </xf>
    <xf numFmtId="0" fontId="8" fillId="5" borderId="0" xfId="4" applyFont="1" applyFill="1" applyAlignment="1">
      <alignment horizontal="left" vertical="top" wrapText="1"/>
    </xf>
    <xf numFmtId="0" fontId="8" fillId="5" borderId="27" xfId="4" applyFont="1" applyFill="1" applyBorder="1" applyAlignment="1">
      <alignment horizontal="left" vertical="top" wrapText="1"/>
    </xf>
    <xf numFmtId="0" fontId="8" fillId="5" borderId="0" xfId="4" applyFont="1" applyFill="1" applyAlignment="1">
      <alignment horizontal="left" vertical="top"/>
    </xf>
    <xf numFmtId="0" fontId="8" fillId="5" borderId="27" xfId="4" applyFont="1" applyFill="1" applyBorder="1" applyAlignment="1">
      <alignment horizontal="left" vertical="top"/>
    </xf>
    <xf numFmtId="0" fontId="8" fillId="5" borderId="26" xfId="4" applyFont="1" applyFill="1" applyBorder="1"/>
    <xf numFmtId="0" fontId="8" fillId="5" borderId="0" xfId="4" applyFont="1" applyFill="1"/>
    <xf numFmtId="0" fontId="8" fillId="5" borderId="27" xfId="4" applyFont="1" applyFill="1" applyBorder="1"/>
    <xf numFmtId="0" fontId="8" fillId="5" borderId="28" xfId="4" applyFont="1" applyFill="1" applyBorder="1"/>
    <xf numFmtId="0" fontId="8" fillId="5" borderId="29" xfId="4" applyFont="1" applyFill="1" applyBorder="1"/>
    <xf numFmtId="0" fontId="8" fillId="5" borderId="29" xfId="4" applyFont="1" applyFill="1" applyBorder="1" applyAlignment="1">
      <alignment horizontal="right" vertical="center"/>
    </xf>
    <xf numFmtId="165" fontId="8" fillId="5" borderId="29" xfId="4" applyNumberFormat="1" applyFont="1" applyFill="1" applyBorder="1" applyAlignment="1">
      <alignment horizontal="left" vertical="center"/>
    </xf>
    <xf numFmtId="49" fontId="8" fillId="5" borderId="30" xfId="4" applyNumberFormat="1" applyFont="1" applyFill="1" applyBorder="1" applyAlignment="1">
      <alignment horizontal="center" vertical="center"/>
    </xf>
    <xf numFmtId="0" fontId="8" fillId="5" borderId="0" xfId="4" applyFont="1" applyFill="1" applyAlignment="1">
      <alignment horizontal="right" vertical="center"/>
    </xf>
    <xf numFmtId="166" fontId="8" fillId="5" borderId="0" xfId="4" applyNumberFormat="1" applyFont="1" applyFill="1" applyAlignment="1">
      <alignment horizontal="left" vertical="center"/>
    </xf>
    <xf numFmtId="0" fontId="8" fillId="5" borderId="23" xfId="4" applyFont="1" applyFill="1" applyBorder="1" applyAlignment="1">
      <alignment horizontal="center"/>
    </xf>
    <xf numFmtId="0" fontId="8" fillId="5" borderId="24" xfId="4" applyFont="1" applyFill="1" applyBorder="1" applyAlignment="1">
      <alignment horizontal="center"/>
    </xf>
    <xf numFmtId="49" fontId="8" fillId="5" borderId="31" xfId="4" applyNumberFormat="1" applyFont="1" applyFill="1" applyBorder="1" applyAlignment="1">
      <alignment horizontal="center" vertical="center"/>
    </xf>
    <xf numFmtId="49" fontId="8" fillId="5" borderId="24" xfId="4" applyNumberFormat="1" applyFont="1" applyFill="1" applyBorder="1" applyAlignment="1">
      <alignment horizontal="center" vertical="center"/>
    </xf>
    <xf numFmtId="0" fontId="8" fillId="5" borderId="28" xfId="4" applyFont="1" applyFill="1" applyBorder="1" applyAlignment="1">
      <alignment horizontal="center" vertical="center"/>
    </xf>
    <xf numFmtId="0" fontId="8" fillId="5" borderId="29" xfId="4" applyFont="1" applyFill="1" applyBorder="1" applyAlignment="1">
      <alignment horizontal="center" vertical="center"/>
    </xf>
    <xf numFmtId="0" fontId="8" fillId="5" borderId="20" xfId="4" applyFont="1" applyFill="1" applyBorder="1" applyAlignment="1">
      <alignment horizontal="center" vertical="center" wrapText="1"/>
    </xf>
    <xf numFmtId="0" fontId="8" fillId="5" borderId="29" xfId="4" applyFont="1" applyFill="1" applyBorder="1" applyAlignment="1">
      <alignment horizontal="center" vertical="center" wrapText="1"/>
    </xf>
    <xf numFmtId="0" fontId="8" fillId="5" borderId="0" xfId="4" applyFont="1" applyFill="1" applyAlignment="1">
      <alignment horizontal="center" vertical="center"/>
    </xf>
    <xf numFmtId="0" fontId="8" fillId="5" borderId="0" xfId="4" applyFont="1" applyFill="1" applyAlignment="1">
      <alignment horizontal="center" vertical="center" wrapText="1"/>
    </xf>
    <xf numFmtId="0" fontId="8" fillId="5" borderId="23" xfId="4" applyFont="1" applyFill="1" applyBorder="1"/>
    <xf numFmtId="0" fontId="8" fillId="5" borderId="24" xfId="4" applyFont="1" applyFill="1" applyBorder="1"/>
    <xf numFmtId="0" fontId="8" fillId="5" borderId="31" xfId="4" applyFont="1" applyFill="1" applyBorder="1" applyAlignment="1">
      <alignment horizontal="center" vertical="center"/>
    </xf>
    <xf numFmtId="0" fontId="8" fillId="5" borderId="24" xfId="4" applyFont="1" applyFill="1" applyBorder="1" applyAlignment="1">
      <alignment horizontal="center" vertical="center"/>
    </xf>
    <xf numFmtId="0" fontId="8" fillId="5" borderId="25" xfId="4" applyFont="1" applyFill="1" applyBorder="1" applyAlignment="1">
      <alignment horizontal="center" vertical="center"/>
    </xf>
    <xf numFmtId="0" fontId="8" fillId="5" borderId="32" xfId="4" applyFont="1" applyFill="1" applyBorder="1" applyAlignment="1">
      <alignment horizontal="center" vertical="center"/>
    </xf>
    <xf numFmtId="0" fontId="8" fillId="5" borderId="27" xfId="4" applyFont="1" applyFill="1" applyBorder="1" applyAlignment="1">
      <alignment horizontal="center" vertical="center"/>
    </xf>
    <xf numFmtId="4" fontId="8" fillId="5" borderId="32" xfId="4" applyNumberFormat="1" applyFont="1" applyFill="1" applyBorder="1" applyAlignment="1">
      <alignment horizontal="center" vertical="center"/>
    </xf>
    <xf numFmtId="10" fontId="8" fillId="5" borderId="0" xfId="5" applyNumberFormat="1" applyFont="1" applyFill="1" applyAlignment="1">
      <alignment horizontal="center" vertical="center"/>
    </xf>
    <xf numFmtId="4" fontId="8" fillId="5" borderId="27" xfId="4" applyNumberFormat="1" applyFont="1" applyFill="1" applyBorder="1" applyAlignment="1">
      <alignment horizontal="center" vertical="center"/>
    </xf>
    <xf numFmtId="0" fontId="8" fillId="5" borderId="28" xfId="4" applyFont="1" applyFill="1" applyBorder="1" applyAlignment="1">
      <alignment vertical="center"/>
    </xf>
    <xf numFmtId="0" fontId="8" fillId="5" borderId="29" xfId="4" applyFont="1" applyFill="1" applyBorder="1" applyAlignment="1">
      <alignment vertical="center"/>
    </xf>
    <xf numFmtId="0" fontId="7" fillId="5" borderId="33" xfId="4" applyFont="1" applyFill="1" applyBorder="1" applyAlignment="1">
      <alignment vertical="center"/>
    </xf>
    <xf numFmtId="0" fontId="8" fillId="5" borderId="34" xfId="4" applyFont="1" applyFill="1" applyBorder="1" applyAlignment="1">
      <alignment vertical="center"/>
    </xf>
    <xf numFmtId="4" fontId="7" fillId="5" borderId="35" xfId="4" applyNumberFormat="1" applyFont="1" applyFill="1" applyBorder="1" applyAlignment="1">
      <alignment horizontal="center" vertical="center"/>
    </xf>
    <xf numFmtId="0" fontId="1" fillId="5" borderId="0" xfId="4" applyFill="1" applyAlignment="1">
      <alignment vertical="center"/>
    </xf>
    <xf numFmtId="0" fontId="8" fillId="5" borderId="34" xfId="4" applyFont="1" applyFill="1" applyBorder="1"/>
    <xf numFmtId="0" fontId="7" fillId="5" borderId="0" xfId="4" applyFont="1" applyFill="1" applyAlignment="1">
      <alignment vertical="center"/>
    </xf>
    <xf numFmtId="0" fontId="7" fillId="5" borderId="23" xfId="4" applyFont="1" applyFill="1" applyBorder="1" applyAlignment="1">
      <alignment horizontal="center" vertical="center"/>
    </xf>
    <xf numFmtId="0" fontId="7" fillId="5" borderId="26" xfId="4" applyFont="1" applyFill="1" applyBorder="1" applyAlignment="1">
      <alignment horizontal="center" vertical="center"/>
    </xf>
    <xf numFmtId="0" fontId="8" fillId="5" borderId="26" xfId="4" applyFont="1" applyFill="1" applyBorder="1" applyAlignment="1">
      <alignment horizontal="center" vertical="center"/>
    </xf>
    <xf numFmtId="4" fontId="8" fillId="5" borderId="0" xfId="4" applyNumberFormat="1" applyFont="1" applyFill="1" applyAlignment="1">
      <alignment horizontal="center" vertical="center"/>
    </xf>
    <xf numFmtId="0" fontId="8" fillId="5" borderId="20" xfId="4" applyFont="1" applyFill="1" applyBorder="1" applyAlignment="1">
      <alignment horizontal="center" vertical="center"/>
    </xf>
    <xf numFmtId="0" fontId="7" fillId="5" borderId="33" xfId="4" applyFont="1" applyFill="1" applyBorder="1" applyAlignment="1">
      <alignment horizontal="left" vertical="center"/>
    </xf>
    <xf numFmtId="0" fontId="8" fillId="5" borderId="35" xfId="4" applyFont="1" applyFill="1" applyBorder="1"/>
    <xf numFmtId="0" fontId="7" fillId="5" borderId="33" xfId="4" applyFont="1" applyFill="1" applyBorder="1" applyAlignment="1">
      <alignment horizontal="left"/>
    </xf>
    <xf numFmtId="0" fontId="8" fillId="5" borderId="33" xfId="4" applyFont="1" applyFill="1" applyBorder="1" applyAlignment="1">
      <alignment horizontal="left" vertical="center"/>
    </xf>
    <xf numFmtId="10" fontId="7" fillId="5" borderId="28" xfId="5" applyNumberFormat="1" applyFont="1" applyFill="1" applyBorder="1" applyAlignment="1">
      <alignment horizontal="right" vertical="center"/>
    </xf>
    <xf numFmtId="0" fontId="8" fillId="5" borderId="30" xfId="4" applyFont="1" applyFill="1" applyBorder="1" applyAlignment="1">
      <alignment horizontal="left" vertical="center"/>
    </xf>
    <xf numFmtId="0" fontId="8" fillId="5" borderId="33" xfId="4" applyFont="1" applyFill="1" applyBorder="1"/>
    <xf numFmtId="0" fontId="10" fillId="5" borderId="36" xfId="6" applyFont="1" applyFill="1" applyBorder="1" applyAlignment="1">
      <alignment horizontal="center" vertical="center"/>
    </xf>
    <xf numFmtId="0" fontId="9" fillId="5" borderId="0" xfId="6" applyFill="1"/>
    <xf numFmtId="0" fontId="11" fillId="5" borderId="36" xfId="6" applyFont="1" applyFill="1" applyBorder="1"/>
    <xf numFmtId="0" fontId="10" fillId="5" borderId="36" xfId="6" applyFont="1" applyFill="1" applyBorder="1" applyAlignment="1">
      <alignment horizontal="center" vertical="center"/>
    </xf>
    <xf numFmtId="0" fontId="12" fillId="5" borderId="37" xfId="6" applyFont="1" applyFill="1" applyBorder="1" applyAlignment="1">
      <alignment horizontal="left" vertical="center" wrapText="1"/>
    </xf>
    <xf numFmtId="0" fontId="11" fillId="5" borderId="38" xfId="6" applyFont="1" applyFill="1" applyBorder="1" applyAlignment="1">
      <alignment horizontal="center" vertical="center"/>
    </xf>
    <xf numFmtId="0" fontId="11" fillId="5" borderId="39" xfId="6" applyFont="1" applyFill="1" applyBorder="1" applyAlignment="1">
      <alignment horizontal="center" vertical="center"/>
    </xf>
    <xf numFmtId="0" fontId="11" fillId="5" borderId="40" xfId="6" applyFont="1" applyFill="1" applyBorder="1" applyAlignment="1">
      <alignment horizontal="center" vertical="center"/>
    </xf>
    <xf numFmtId="2" fontId="10" fillId="5" borderId="37" xfId="6" applyNumberFormat="1" applyFont="1" applyFill="1" applyBorder="1" applyAlignment="1">
      <alignment horizontal="center" vertical="center"/>
    </xf>
    <xf numFmtId="0" fontId="12" fillId="5" borderId="41" xfId="6" applyFont="1" applyFill="1" applyBorder="1" applyAlignment="1">
      <alignment horizontal="left" vertical="center" wrapText="1"/>
    </xf>
    <xf numFmtId="0" fontId="11" fillId="5" borderId="42" xfId="6" applyFont="1" applyFill="1" applyBorder="1" applyAlignment="1">
      <alignment horizontal="center" vertical="center"/>
    </xf>
    <xf numFmtId="0" fontId="11" fillId="5" borderId="22" xfId="6" applyFont="1" applyFill="1" applyBorder="1" applyAlignment="1">
      <alignment horizontal="center" vertical="center"/>
    </xf>
    <xf numFmtId="0" fontId="11" fillId="5" borderId="43" xfId="6" applyFont="1" applyFill="1" applyBorder="1" applyAlignment="1">
      <alignment horizontal="center" vertical="center"/>
    </xf>
    <xf numFmtId="2" fontId="10" fillId="5" borderId="41" xfId="6" applyNumberFormat="1" applyFont="1" applyFill="1" applyBorder="1" applyAlignment="1">
      <alignment horizontal="center" vertical="center"/>
    </xf>
    <xf numFmtId="0" fontId="10" fillId="5" borderId="41" xfId="6" applyFont="1" applyFill="1" applyBorder="1" applyAlignment="1">
      <alignment horizontal="left" vertical="center" wrapText="1"/>
    </xf>
    <xf numFmtId="0" fontId="10" fillId="5" borderId="44" xfId="6" applyFont="1" applyFill="1" applyBorder="1" applyAlignment="1">
      <alignment horizontal="left" vertical="center" wrapText="1"/>
    </xf>
    <xf numFmtId="0" fontId="11" fillId="5" borderId="45" xfId="6" applyFont="1" applyFill="1" applyBorder="1" applyAlignment="1">
      <alignment horizontal="center" vertical="center"/>
    </xf>
    <xf numFmtId="0" fontId="11" fillId="5" borderId="46" xfId="6" applyFont="1" applyFill="1" applyBorder="1" applyAlignment="1">
      <alignment horizontal="center" vertical="center"/>
    </xf>
    <xf numFmtId="0" fontId="11" fillId="5" borderId="47" xfId="6" applyFont="1" applyFill="1" applyBorder="1" applyAlignment="1">
      <alignment horizontal="center" vertical="center"/>
    </xf>
    <xf numFmtId="2" fontId="10" fillId="5" borderId="44" xfId="6" applyNumberFormat="1" applyFont="1" applyFill="1" applyBorder="1" applyAlignment="1">
      <alignment horizontal="center" vertical="center"/>
    </xf>
    <xf numFmtId="0" fontId="9" fillId="0" borderId="0" xfId="6"/>
    <xf numFmtId="0" fontId="10" fillId="5" borderId="48" xfId="6" applyFont="1" applyFill="1" applyBorder="1" applyAlignment="1">
      <alignment horizontal="center" vertical="center"/>
    </xf>
    <xf numFmtId="0" fontId="10" fillId="5" borderId="49" xfId="6" applyFont="1" applyFill="1" applyBorder="1" applyAlignment="1">
      <alignment horizontal="center" vertical="center"/>
    </xf>
    <xf numFmtId="0" fontId="10" fillId="5" borderId="50" xfId="6" applyFont="1" applyFill="1" applyBorder="1" applyAlignment="1">
      <alignment horizontal="center" vertical="center"/>
    </xf>
    <xf numFmtId="0" fontId="13" fillId="0" borderId="0" xfId="7" applyAlignment="1">
      <alignment wrapText="1"/>
    </xf>
    <xf numFmtId="0" fontId="14" fillId="0" borderId="0" xfId="7" applyFont="1" applyAlignment="1">
      <alignment horizontal="right" vertical="center" wrapText="1"/>
    </xf>
    <xf numFmtId="0" fontId="13" fillId="0" borderId="0" xfId="7" applyAlignment="1">
      <alignment horizontal="left" vertical="center"/>
    </xf>
    <xf numFmtId="0" fontId="15" fillId="6" borderId="22" xfId="7" applyFont="1" applyFill="1" applyBorder="1" applyAlignment="1">
      <alignment horizontal="center" vertical="center" wrapText="1"/>
    </xf>
    <xf numFmtId="0" fontId="14" fillId="0" borderId="22" xfId="7" applyFont="1" applyBorder="1" applyAlignment="1">
      <alignment horizontal="center" vertical="center" wrapText="1"/>
    </xf>
    <xf numFmtId="0" fontId="14" fillId="0" borderId="22" xfId="7" applyFont="1" applyBorder="1" applyAlignment="1">
      <alignment horizontal="center" vertical="center" wrapText="1"/>
    </xf>
    <xf numFmtId="0" fontId="13" fillId="0" borderId="22" xfId="7" applyBorder="1" applyAlignment="1">
      <alignment horizontal="left" vertical="center"/>
    </xf>
    <xf numFmtId="0" fontId="13" fillId="0" borderId="22" xfId="7" applyBorder="1" applyAlignment="1">
      <alignment horizontal="center" vertical="center"/>
    </xf>
    <xf numFmtId="2" fontId="13" fillId="0" borderId="22" xfId="7" applyNumberFormat="1" applyBorder="1" applyAlignment="1">
      <alignment horizontal="center" vertical="center"/>
    </xf>
    <xf numFmtId="2" fontId="13" fillId="0" borderId="22" xfId="7" applyNumberFormat="1" applyBorder="1" applyAlignment="1">
      <alignment horizontal="center" vertical="center" wrapText="1"/>
    </xf>
    <xf numFmtId="10" fontId="13" fillId="0" borderId="22" xfId="7" applyNumberFormat="1" applyBorder="1" applyAlignment="1">
      <alignment horizontal="left" vertical="center"/>
    </xf>
    <xf numFmtId="0" fontId="13" fillId="0" borderId="0" xfId="7"/>
    <xf numFmtId="0" fontId="13" fillId="0" borderId="22" xfId="7" applyBorder="1" applyAlignment="1">
      <alignment horizontal="left" vertical="center" wrapText="1"/>
    </xf>
    <xf numFmtId="0" fontId="13" fillId="0" borderId="33" xfId="7" applyBorder="1" applyAlignment="1">
      <alignment wrapText="1"/>
    </xf>
    <xf numFmtId="0" fontId="14" fillId="0" borderId="35" xfId="7" applyFont="1" applyBorder="1" applyAlignment="1">
      <alignment horizontal="center" vertical="center"/>
    </xf>
    <xf numFmtId="2" fontId="14" fillId="0" borderId="22" xfId="7" applyNumberFormat="1" applyFont="1" applyBorder="1" applyAlignment="1">
      <alignment horizontal="center" vertical="center"/>
    </xf>
    <xf numFmtId="0" fontId="13" fillId="0" borderId="22" xfId="7" applyBorder="1" applyAlignment="1">
      <alignment horizontal="center" vertical="center" wrapText="1"/>
    </xf>
    <xf numFmtId="2" fontId="14" fillId="0" borderId="22" xfId="7" applyNumberFormat="1" applyFont="1" applyBorder="1" applyAlignment="1">
      <alignment horizontal="center" vertical="center" wrapText="1"/>
    </xf>
    <xf numFmtId="0" fontId="15" fillId="6" borderId="22" xfId="7" applyFont="1" applyFill="1" applyBorder="1" applyAlignment="1">
      <alignment horizontal="center" vertical="center" wrapText="1"/>
    </xf>
    <xf numFmtId="2" fontId="15" fillId="6" borderId="22" xfId="7" applyNumberFormat="1" applyFont="1" applyFill="1" applyBorder="1" applyAlignment="1">
      <alignment horizontal="center" vertical="center" wrapText="1"/>
    </xf>
    <xf numFmtId="0" fontId="13" fillId="0" borderId="0" xfId="7" applyAlignment="1">
      <alignment horizontal="left" wrapText="1"/>
    </xf>
  </cellXfs>
  <cellStyles count="8">
    <cellStyle name="Normal" xfId="0" builtinId="0"/>
    <cellStyle name="Normal 13" xfId="2" xr:uid="{2BBB3B50-273A-4AC1-857D-F31BA5ED10D1}"/>
    <cellStyle name="Normal 13 2" xfId="3" xr:uid="{934E8850-D975-48E2-AE9D-B90E778F6544}"/>
    <cellStyle name="Normal 15" xfId="4" xr:uid="{2A518C39-FE00-479E-81AF-9E01AF8DBDE9}"/>
    <cellStyle name="Normal 2" xfId="6" xr:uid="{BE5F4D3A-00A3-40AB-B2A5-44ABB667B74B}"/>
    <cellStyle name="Normal 4 2" xfId="7" xr:uid="{43B261F1-399F-4C7F-B903-C510F371634F}"/>
    <cellStyle name="Porcentagem" xfId="1" builtinId="5"/>
    <cellStyle name="Porcentagem 9" xfId="5" xr:uid="{85A4CCF1-5887-42E5-8FCB-537EBC7790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n_s\Documents\VALEC\57__meses___PLANILHA_ORCAMENTO_NOVA_GERENCIADORA___R07.xlsx" TargetMode="External"/><Relationship Id="rId1" Type="http://schemas.openxmlformats.org/officeDocument/2006/relationships/externalLinkPath" Target="57__meses___PLANILHA_ORCAMENTO_NOVA_GERENCIADORA___R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me"/>
      <sheetName val="ETAPAS-PRODUTOS"/>
      <sheetName val="INSUMOS"/>
      <sheetName val="RESUMO "/>
      <sheetName val="1.1"/>
      <sheetName val="1.2"/>
      <sheetName val="1.3"/>
      <sheetName val="1.4"/>
      <sheetName val="2.1"/>
      <sheetName val="2.2"/>
      <sheetName val="2.3"/>
      <sheetName val="3.1"/>
      <sheetName val="3.2"/>
      <sheetName val="3.3"/>
      <sheetName val="4.1"/>
      <sheetName val="4.2"/>
      <sheetName val="5.1"/>
      <sheetName val="5.2"/>
      <sheetName val="6.1"/>
      <sheetName val="Passagens"/>
      <sheetName val="Diárias"/>
      <sheetName val="CRONOGRAMA"/>
      <sheetName val="CRONOGRAMA FINANCEIRO "/>
      <sheetName val="PROPOSTA"/>
      <sheetName val="Planilha Contratual"/>
      <sheetName val="DNIT-1"/>
      <sheetName val="DNIT-2"/>
      <sheetName val="DNIT-3"/>
      <sheetName val="BDI"/>
      <sheetName val="BDI REIDI"/>
      <sheetName val="BDI Diferenciado"/>
      <sheetName val="CCU - E8889"/>
      <sheetName val="CCU - E8891"/>
      <sheetName val="CCU - E8887"/>
      <sheetName val="CCU - IE5502"/>
      <sheetName val="Equip-DAER-RS"/>
      <sheetName val="12C - Antigo"/>
      <sheetName val="Antigo 12G"/>
      <sheetName val="14B sem prod."/>
      <sheetName val="QTDE EDEX 7FA"/>
      <sheetName val="QTDE EDEX 7FB"/>
      <sheetName val="Equip-Cotações"/>
      <sheetName val="Instalações"/>
    </sheetNames>
    <sheetDataSet>
      <sheetData sheetId="0">
        <row r="3">
          <cell r="D3" t="str">
            <v>Regime de contratação: Empreitada por preço unitário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DESLOCAMENTOS/PASSAGENS</v>
          </cell>
        </row>
        <row r="4">
          <cell r="E4">
            <v>45566</v>
          </cell>
          <cell r="F4">
            <v>45658</v>
          </cell>
        </row>
        <row r="5">
          <cell r="C5" t="str">
            <v>P0001</v>
          </cell>
          <cell r="D5" t="str">
            <v>Passagens ida e volta Brasília-Salvador</v>
          </cell>
          <cell r="E5">
            <v>1415.5011333333332</v>
          </cell>
          <cell r="F5">
            <v>1419.3333333333333</v>
          </cell>
        </row>
        <row r="31">
          <cell r="E31">
            <v>45566</v>
          </cell>
          <cell r="F31">
            <v>45658</v>
          </cell>
        </row>
        <row r="32">
          <cell r="C32" t="str">
            <v>P0002</v>
          </cell>
          <cell r="D32" t="str">
            <v>Passagens ida e volta Brasília-Goiânia</v>
          </cell>
          <cell r="E32">
            <v>1081.4056333333333</v>
          </cell>
          <cell r="F32">
            <v>1084.3333333333333</v>
          </cell>
        </row>
        <row r="65">
          <cell r="E65">
            <v>45566</v>
          </cell>
          <cell r="F65">
            <v>45658</v>
          </cell>
        </row>
        <row r="66">
          <cell r="C66" t="str">
            <v>P0003</v>
          </cell>
          <cell r="D66" t="str">
            <v>Passagens ida e volta Brasília-Recife</v>
          </cell>
          <cell r="E66">
            <v>691.12889999999993</v>
          </cell>
          <cell r="F66">
            <v>693</v>
          </cell>
        </row>
        <row r="95">
          <cell r="E95">
            <v>45566</v>
          </cell>
          <cell r="F95">
            <v>45658</v>
          </cell>
        </row>
        <row r="96">
          <cell r="C96" t="str">
            <v>P0004</v>
          </cell>
          <cell r="D96" t="str">
            <v>Passagens ida e volta Brasília-Cuiabá</v>
          </cell>
          <cell r="E96">
            <v>868.64829999999995</v>
          </cell>
          <cell r="F96">
            <v>871</v>
          </cell>
        </row>
        <row r="97">
          <cell r="D97" t="str">
            <v>Obs.: Excluído a passagem da empresa AZUL devido preço está destoante dos demais.</v>
          </cell>
        </row>
      </sheetData>
      <sheetData sheetId="20" refreshError="1"/>
      <sheetData sheetId="21">
        <row r="6">
          <cell r="D6" t="str">
            <v>X</v>
          </cell>
          <cell r="E6" t="str">
            <v>X</v>
          </cell>
          <cell r="F6" t="str">
            <v>X</v>
          </cell>
          <cell r="G6" t="str">
            <v>X</v>
          </cell>
          <cell r="H6" t="str">
            <v>X</v>
          </cell>
          <cell r="I6" t="str">
            <v>X</v>
          </cell>
          <cell r="J6" t="str">
            <v>X</v>
          </cell>
          <cell r="K6" t="str">
            <v>X</v>
          </cell>
          <cell r="L6" t="str">
            <v>X</v>
          </cell>
          <cell r="M6" t="str">
            <v>X</v>
          </cell>
          <cell r="N6" t="str">
            <v>X</v>
          </cell>
          <cell r="O6" t="str">
            <v>X</v>
          </cell>
          <cell r="P6" t="str">
            <v>X</v>
          </cell>
          <cell r="Q6" t="str">
            <v>X</v>
          </cell>
          <cell r="R6" t="str">
            <v>X</v>
          </cell>
          <cell r="S6" t="str">
            <v>X</v>
          </cell>
          <cell r="T6" t="str">
            <v>X</v>
          </cell>
          <cell r="U6" t="str">
            <v>X</v>
          </cell>
          <cell r="V6" t="str">
            <v>X</v>
          </cell>
          <cell r="W6" t="str">
            <v>X</v>
          </cell>
          <cell r="X6" t="str">
            <v>X</v>
          </cell>
          <cell r="Y6" t="str">
            <v>X</v>
          </cell>
          <cell r="Z6" t="str">
            <v>X</v>
          </cell>
          <cell r="AA6" t="str">
            <v>X</v>
          </cell>
          <cell r="AB6" t="str">
            <v>X</v>
          </cell>
          <cell r="AC6" t="str">
            <v>X</v>
          </cell>
          <cell r="AD6" t="str">
            <v>X</v>
          </cell>
          <cell r="AE6" t="str">
            <v>X</v>
          </cell>
          <cell r="AF6" t="str">
            <v>X</v>
          </cell>
          <cell r="AG6" t="str">
            <v>X</v>
          </cell>
          <cell r="AH6" t="str">
            <v>X</v>
          </cell>
          <cell r="AI6" t="str">
            <v>X</v>
          </cell>
          <cell r="AJ6" t="str">
            <v>X</v>
          </cell>
          <cell r="AK6" t="str">
            <v>X</v>
          </cell>
          <cell r="AL6" t="str">
            <v>X</v>
          </cell>
          <cell r="AM6" t="str">
            <v>X</v>
          </cell>
          <cell r="AN6" t="str">
            <v>X</v>
          </cell>
          <cell r="AO6" t="str">
            <v>X</v>
          </cell>
          <cell r="AP6" t="str">
            <v>X</v>
          </cell>
        </row>
        <row r="7">
          <cell r="D7" t="str">
            <v>X</v>
          </cell>
          <cell r="E7" t="str">
            <v>X</v>
          </cell>
          <cell r="F7" t="str">
            <v>X</v>
          </cell>
          <cell r="G7" t="str">
            <v>X</v>
          </cell>
          <cell r="H7" t="str">
            <v>X</v>
          </cell>
          <cell r="I7" t="str">
            <v>X</v>
          </cell>
          <cell r="J7" t="str">
            <v>X</v>
          </cell>
          <cell r="K7" t="str">
            <v>X</v>
          </cell>
          <cell r="L7" t="str">
            <v>X</v>
          </cell>
          <cell r="M7" t="str">
            <v>X</v>
          </cell>
          <cell r="N7" t="str">
            <v>X</v>
          </cell>
          <cell r="O7" t="str">
            <v>X</v>
          </cell>
          <cell r="P7" t="str">
            <v>X</v>
          </cell>
          <cell r="Q7" t="str">
            <v>X</v>
          </cell>
          <cell r="R7" t="str">
            <v>X</v>
          </cell>
          <cell r="S7" t="str">
            <v>X</v>
          </cell>
          <cell r="T7" t="str">
            <v>X</v>
          </cell>
          <cell r="U7" t="str">
            <v>X</v>
          </cell>
          <cell r="V7" t="str">
            <v>X</v>
          </cell>
          <cell r="W7" t="str">
            <v>X</v>
          </cell>
          <cell r="X7" t="str">
            <v>X</v>
          </cell>
          <cell r="Y7" t="str">
            <v>X</v>
          </cell>
          <cell r="Z7" t="str">
            <v>X</v>
          </cell>
          <cell r="AA7" t="str">
            <v>X</v>
          </cell>
          <cell r="AB7" t="str">
            <v>X</v>
          </cell>
          <cell r="AC7" t="str">
            <v>X</v>
          </cell>
          <cell r="AD7" t="str">
            <v>X</v>
          </cell>
          <cell r="AE7" t="str">
            <v>X</v>
          </cell>
          <cell r="AF7" t="str">
            <v>X</v>
          </cell>
          <cell r="AG7" t="str">
            <v>X</v>
          </cell>
          <cell r="AH7" t="str">
            <v>X</v>
          </cell>
          <cell r="AI7" t="str">
            <v>X</v>
          </cell>
          <cell r="AJ7" t="str">
            <v>X</v>
          </cell>
          <cell r="AK7" t="str">
            <v>X</v>
          </cell>
          <cell r="AL7" t="str">
            <v>X</v>
          </cell>
          <cell r="AM7" t="str">
            <v>X</v>
          </cell>
          <cell r="AN7" t="str">
            <v>X</v>
          </cell>
          <cell r="AO7" t="str">
            <v>X</v>
          </cell>
          <cell r="AP7" t="str">
            <v>X</v>
          </cell>
          <cell r="AQ7" t="str">
            <v>X</v>
          </cell>
          <cell r="AR7" t="str">
            <v>X</v>
          </cell>
          <cell r="AS7" t="str">
            <v>X</v>
          </cell>
          <cell r="AT7" t="str">
            <v>X</v>
          </cell>
        </row>
        <row r="8">
          <cell r="O8" t="str">
            <v>X</v>
          </cell>
          <cell r="P8" t="str">
            <v>X</v>
          </cell>
          <cell r="Q8" t="str">
            <v>X</v>
          </cell>
          <cell r="R8" t="str">
            <v>X</v>
          </cell>
          <cell r="S8" t="str">
            <v>X</v>
          </cell>
          <cell r="T8" t="str">
            <v>X</v>
          </cell>
          <cell r="U8" t="str">
            <v>X</v>
          </cell>
          <cell r="V8" t="str">
            <v>X</v>
          </cell>
          <cell r="W8" t="str">
            <v>X</v>
          </cell>
          <cell r="X8" t="str">
            <v>X</v>
          </cell>
          <cell r="Y8" t="str">
            <v>X</v>
          </cell>
          <cell r="Z8" t="str">
            <v>X</v>
          </cell>
          <cell r="AA8" t="str">
            <v>X</v>
          </cell>
          <cell r="AB8" t="str">
            <v>X</v>
          </cell>
          <cell r="AC8" t="str">
            <v>X</v>
          </cell>
          <cell r="AD8" t="str">
            <v>X</v>
          </cell>
          <cell r="AE8" t="str">
            <v>X</v>
          </cell>
          <cell r="AF8" t="str">
            <v>X</v>
          </cell>
          <cell r="AG8" t="str">
            <v>X</v>
          </cell>
          <cell r="AH8" t="str">
            <v>X</v>
          </cell>
          <cell r="AI8" t="str">
            <v>X</v>
          </cell>
          <cell r="AJ8" t="str">
            <v>X</v>
          </cell>
          <cell r="AK8" t="str">
            <v>X</v>
          </cell>
          <cell r="AL8" t="str">
            <v>X</v>
          </cell>
          <cell r="AM8" t="str">
            <v>X</v>
          </cell>
          <cell r="AN8" t="str">
            <v>X</v>
          </cell>
          <cell r="AO8" t="str">
            <v>X</v>
          </cell>
          <cell r="AP8" t="str">
            <v>X</v>
          </cell>
          <cell r="AQ8" t="str">
            <v>X</v>
          </cell>
          <cell r="AR8" t="str">
            <v>X</v>
          </cell>
          <cell r="AS8" t="str">
            <v>X</v>
          </cell>
          <cell r="AT8" t="str">
            <v>X</v>
          </cell>
          <cell r="AU8" t="str">
            <v>X</v>
          </cell>
          <cell r="AV8" t="str">
            <v>X</v>
          </cell>
          <cell r="AW8" t="str">
            <v>X</v>
          </cell>
          <cell r="AX8" t="str">
            <v>X</v>
          </cell>
          <cell r="AY8" t="str">
            <v>X</v>
          </cell>
          <cell r="AZ8" t="str">
            <v>X</v>
          </cell>
          <cell r="BA8" t="str">
            <v>X</v>
          </cell>
          <cell r="BB8" t="str">
            <v>X</v>
          </cell>
          <cell r="BC8" t="str">
            <v>X</v>
          </cell>
          <cell r="BD8" t="str">
            <v>X</v>
          </cell>
          <cell r="BE8" t="str">
            <v>X</v>
          </cell>
          <cell r="BF8" t="str">
            <v>X</v>
          </cell>
        </row>
        <row r="9">
          <cell r="D9" t="str">
            <v>X</v>
          </cell>
          <cell r="E9" t="str">
            <v>X</v>
          </cell>
          <cell r="F9" t="str">
            <v>X</v>
          </cell>
          <cell r="G9" t="str">
            <v>X</v>
          </cell>
          <cell r="H9" t="str">
            <v>X</v>
          </cell>
          <cell r="I9" t="str">
            <v>X</v>
          </cell>
          <cell r="J9" t="str">
            <v>X</v>
          </cell>
          <cell r="K9" t="str">
            <v>X</v>
          </cell>
          <cell r="L9" t="str">
            <v>X</v>
          </cell>
          <cell r="M9" t="str">
            <v>X</v>
          </cell>
          <cell r="N9" t="str">
            <v>X</v>
          </cell>
          <cell r="O9" t="str">
            <v>X</v>
          </cell>
          <cell r="P9" t="str">
            <v>X</v>
          </cell>
          <cell r="Q9" t="str">
            <v>X</v>
          </cell>
          <cell r="R9" t="str">
            <v>X</v>
          </cell>
          <cell r="S9" t="str">
            <v>X</v>
          </cell>
          <cell r="T9" t="str">
            <v>X</v>
          </cell>
          <cell r="U9" t="str">
            <v>X</v>
          </cell>
          <cell r="V9" t="str">
            <v>X</v>
          </cell>
          <cell r="W9" t="str">
            <v>X</v>
          </cell>
          <cell r="X9" t="str">
            <v>X</v>
          </cell>
          <cell r="Y9" t="str">
            <v>X</v>
          </cell>
          <cell r="Z9" t="str">
            <v>X</v>
          </cell>
          <cell r="AA9" t="str">
            <v>X</v>
          </cell>
          <cell r="AB9" t="str">
            <v>X</v>
          </cell>
          <cell r="AC9" t="str">
            <v>X</v>
          </cell>
          <cell r="AD9" t="str">
            <v>X</v>
          </cell>
          <cell r="AE9" t="str">
            <v>X</v>
          </cell>
          <cell r="AF9" t="str">
            <v>X</v>
          </cell>
          <cell r="AG9" t="str">
            <v>X</v>
          </cell>
          <cell r="AH9" t="str">
            <v>X</v>
          </cell>
          <cell r="AI9" t="str">
            <v>X</v>
          </cell>
          <cell r="AJ9" t="str">
            <v>X</v>
          </cell>
          <cell r="AK9" t="str">
            <v>X</v>
          </cell>
          <cell r="AL9" t="str">
            <v>X</v>
          </cell>
          <cell r="AM9" t="str">
            <v>X</v>
          </cell>
          <cell r="AN9" t="str">
            <v>X</v>
          </cell>
          <cell r="AO9" t="str">
            <v>X</v>
          </cell>
          <cell r="AP9" t="str">
            <v>X</v>
          </cell>
          <cell r="AQ9" t="str">
            <v>X</v>
          </cell>
          <cell r="AR9" t="str">
            <v>X</v>
          </cell>
          <cell r="AS9" t="str">
            <v>X</v>
          </cell>
          <cell r="AT9" t="str">
            <v>X</v>
          </cell>
          <cell r="AU9" t="str">
            <v>X</v>
          </cell>
          <cell r="AV9" t="str">
            <v>X</v>
          </cell>
          <cell r="AW9" t="str">
            <v>X</v>
          </cell>
          <cell r="AX9" t="str">
            <v>X</v>
          </cell>
          <cell r="AY9" t="str">
            <v>X</v>
          </cell>
          <cell r="AZ9" t="str">
            <v>X</v>
          </cell>
          <cell r="BA9" t="str">
            <v>X</v>
          </cell>
          <cell r="BB9" t="str">
            <v>X</v>
          </cell>
          <cell r="BC9" t="str">
            <v>X</v>
          </cell>
          <cell r="BD9" t="str">
            <v>X</v>
          </cell>
          <cell r="BE9" t="str">
            <v>X</v>
          </cell>
          <cell r="BF9" t="str">
            <v>X</v>
          </cell>
          <cell r="BG9" t="str">
            <v>X</v>
          </cell>
          <cell r="BH9" t="str">
            <v>X</v>
          </cell>
        </row>
        <row r="10">
          <cell r="D10" t="str">
            <v>X</v>
          </cell>
          <cell r="E10" t="str">
            <v>X</v>
          </cell>
          <cell r="F10" t="str">
            <v>X</v>
          </cell>
          <cell r="G10" t="str">
            <v>X</v>
          </cell>
          <cell r="H10" t="str">
            <v>X</v>
          </cell>
          <cell r="I10" t="str">
            <v>X</v>
          </cell>
          <cell r="J10" t="str">
            <v>X</v>
          </cell>
          <cell r="K10" t="str">
            <v>X</v>
          </cell>
          <cell r="L10" t="str">
            <v>X</v>
          </cell>
          <cell r="M10" t="str">
            <v>X</v>
          </cell>
          <cell r="N10" t="str">
            <v>X</v>
          </cell>
          <cell r="O10" t="str">
            <v>X</v>
          </cell>
          <cell r="P10" t="str">
            <v>X</v>
          </cell>
          <cell r="Q10" t="str">
            <v>X</v>
          </cell>
          <cell r="R10" t="str">
            <v>X</v>
          </cell>
          <cell r="S10" t="str">
            <v>X</v>
          </cell>
          <cell r="T10" t="str">
            <v>X</v>
          </cell>
          <cell r="U10" t="str">
            <v>X</v>
          </cell>
          <cell r="V10" t="str">
            <v>X</v>
          </cell>
          <cell r="W10" t="str">
            <v>X</v>
          </cell>
          <cell r="X10" t="str">
            <v>X</v>
          </cell>
          <cell r="Y10" t="str">
            <v>X</v>
          </cell>
          <cell r="Z10" t="str">
            <v>X</v>
          </cell>
          <cell r="AA10" t="str">
            <v>X</v>
          </cell>
          <cell r="AB10" t="str">
            <v>X</v>
          </cell>
          <cell r="AC10" t="str">
            <v>X</v>
          </cell>
          <cell r="AD10" t="str">
            <v>X</v>
          </cell>
          <cell r="AE10" t="str">
            <v>X</v>
          </cell>
          <cell r="AF10" t="str">
            <v>X</v>
          </cell>
          <cell r="AG10" t="str">
            <v>X</v>
          </cell>
          <cell r="AH10" t="str">
            <v>X</v>
          </cell>
          <cell r="AI10" t="str">
            <v>X</v>
          </cell>
          <cell r="AJ10" t="str">
            <v>X</v>
          </cell>
          <cell r="AK10" t="str">
            <v>X</v>
          </cell>
          <cell r="AL10" t="str">
            <v>X</v>
          </cell>
          <cell r="AM10" t="str">
            <v>X</v>
          </cell>
          <cell r="AN10" t="str">
            <v>X</v>
          </cell>
          <cell r="AO10" t="str">
            <v>X</v>
          </cell>
          <cell r="AP10" t="str">
            <v>X</v>
          </cell>
        </row>
        <row r="11">
          <cell r="D11" t="str">
            <v>X</v>
          </cell>
          <cell r="E11" t="str">
            <v>X</v>
          </cell>
          <cell r="F11" t="str">
            <v>X</v>
          </cell>
          <cell r="G11" t="str">
            <v>X</v>
          </cell>
          <cell r="H11" t="str">
            <v>X</v>
          </cell>
          <cell r="I11" t="str">
            <v>X</v>
          </cell>
          <cell r="J11" t="str">
            <v>X</v>
          </cell>
          <cell r="K11" t="str">
            <v>X</v>
          </cell>
          <cell r="L11" t="str">
            <v>X</v>
          </cell>
          <cell r="M11" t="str">
            <v>X</v>
          </cell>
          <cell r="N11" t="str">
            <v>X</v>
          </cell>
          <cell r="O11" t="str">
            <v>X</v>
          </cell>
          <cell r="P11" t="str">
            <v>X</v>
          </cell>
          <cell r="Q11" t="str">
            <v>X</v>
          </cell>
          <cell r="R11" t="str">
            <v>X</v>
          </cell>
          <cell r="S11" t="str">
            <v>X</v>
          </cell>
          <cell r="T11" t="str">
            <v>X</v>
          </cell>
          <cell r="U11" t="str">
            <v>X</v>
          </cell>
          <cell r="V11" t="str">
            <v>X</v>
          </cell>
          <cell r="W11" t="str">
            <v>X</v>
          </cell>
          <cell r="X11" t="str">
            <v>X</v>
          </cell>
          <cell r="Y11" t="str">
            <v>X</v>
          </cell>
          <cell r="Z11" t="str">
            <v>X</v>
          </cell>
          <cell r="AA11" t="str">
            <v>X</v>
          </cell>
          <cell r="AB11" t="str">
            <v>X</v>
          </cell>
          <cell r="AC11" t="str">
            <v>X</v>
          </cell>
          <cell r="AD11" t="str">
            <v>X</v>
          </cell>
          <cell r="AE11" t="str">
            <v>X</v>
          </cell>
          <cell r="AF11" t="str">
            <v>X</v>
          </cell>
          <cell r="AG11" t="str">
            <v>X</v>
          </cell>
          <cell r="AH11" t="str">
            <v>X</v>
          </cell>
          <cell r="AI11" t="str">
            <v>X</v>
          </cell>
          <cell r="AJ11" t="str">
            <v>X</v>
          </cell>
          <cell r="AK11" t="str">
            <v>X</v>
          </cell>
          <cell r="AL11" t="str">
            <v>X</v>
          </cell>
          <cell r="AM11" t="str">
            <v>X</v>
          </cell>
          <cell r="AN11" t="str">
            <v>X</v>
          </cell>
          <cell r="AO11" t="str">
            <v>X</v>
          </cell>
          <cell r="AP11" t="str">
            <v>X</v>
          </cell>
          <cell r="AQ11" t="str">
            <v>X</v>
          </cell>
          <cell r="AR11" t="str">
            <v>X</v>
          </cell>
          <cell r="AS11" t="str">
            <v>X</v>
          </cell>
          <cell r="AT11" t="str">
            <v>X</v>
          </cell>
        </row>
        <row r="12">
          <cell r="O12" t="str">
            <v>X</v>
          </cell>
          <cell r="P12" t="str">
            <v>X</v>
          </cell>
          <cell r="Q12" t="str">
            <v>X</v>
          </cell>
          <cell r="R12" t="str">
            <v>X</v>
          </cell>
          <cell r="S12" t="str">
            <v>X</v>
          </cell>
          <cell r="T12" t="str">
            <v>X</v>
          </cell>
          <cell r="U12" t="str">
            <v>X</v>
          </cell>
          <cell r="V12" t="str">
            <v>X</v>
          </cell>
          <cell r="W12" t="str">
            <v>X</v>
          </cell>
          <cell r="X12" t="str">
            <v>X</v>
          </cell>
          <cell r="Y12" t="str">
            <v>X</v>
          </cell>
          <cell r="Z12" t="str">
            <v>X</v>
          </cell>
          <cell r="AA12" t="str">
            <v>X</v>
          </cell>
          <cell r="AB12" t="str">
            <v>X</v>
          </cell>
          <cell r="AC12" t="str">
            <v>X</v>
          </cell>
          <cell r="AD12" t="str">
            <v>X</v>
          </cell>
          <cell r="AE12" t="str">
            <v>X</v>
          </cell>
          <cell r="AF12" t="str">
            <v>X</v>
          </cell>
          <cell r="AG12" t="str">
            <v>X</v>
          </cell>
          <cell r="AH12" t="str">
            <v>X</v>
          </cell>
          <cell r="AI12" t="str">
            <v>X</v>
          </cell>
          <cell r="AJ12" t="str">
            <v>X</v>
          </cell>
          <cell r="AK12" t="str">
            <v>X</v>
          </cell>
          <cell r="AL12" t="str">
            <v>X</v>
          </cell>
          <cell r="AM12" t="str">
            <v>X</v>
          </cell>
          <cell r="AN12" t="str">
            <v>X</v>
          </cell>
          <cell r="AO12" t="str">
            <v>X</v>
          </cell>
          <cell r="AP12" t="str">
            <v>X</v>
          </cell>
          <cell r="AQ12" t="str">
            <v>X</v>
          </cell>
          <cell r="AR12" t="str">
            <v>X</v>
          </cell>
          <cell r="AS12" t="str">
            <v>X</v>
          </cell>
          <cell r="AT12" t="str">
            <v>X</v>
          </cell>
          <cell r="AU12" t="str">
            <v>X</v>
          </cell>
          <cell r="AV12" t="str">
            <v>X</v>
          </cell>
          <cell r="AW12" t="str">
            <v>X</v>
          </cell>
          <cell r="AX12" t="str">
            <v>X</v>
          </cell>
          <cell r="AY12" t="str">
            <v>X</v>
          </cell>
          <cell r="AZ12" t="str">
            <v>X</v>
          </cell>
          <cell r="BA12" t="str">
            <v>X</v>
          </cell>
          <cell r="BB12" t="str">
            <v>X</v>
          </cell>
          <cell r="BC12" t="str">
            <v>X</v>
          </cell>
          <cell r="BD12" t="str">
            <v>X</v>
          </cell>
          <cell r="BE12" t="str">
            <v>X</v>
          </cell>
          <cell r="BF12" t="str">
            <v>X</v>
          </cell>
        </row>
        <row r="13">
          <cell r="D13" t="str">
            <v>X</v>
          </cell>
          <cell r="E13" t="str">
            <v>X</v>
          </cell>
          <cell r="F13" t="str">
            <v>X</v>
          </cell>
          <cell r="G13" t="str">
            <v>X</v>
          </cell>
          <cell r="H13" t="str">
            <v>X</v>
          </cell>
          <cell r="I13" t="str">
            <v>X</v>
          </cell>
          <cell r="J13" t="str">
            <v>X</v>
          </cell>
          <cell r="K13" t="str">
            <v>X</v>
          </cell>
          <cell r="L13" t="str">
            <v>X</v>
          </cell>
          <cell r="M13" t="str">
            <v>X</v>
          </cell>
          <cell r="N13" t="str">
            <v>X</v>
          </cell>
          <cell r="O13" t="str">
            <v>X</v>
          </cell>
          <cell r="P13" t="str">
            <v>X</v>
          </cell>
          <cell r="Q13" t="str">
            <v>X</v>
          </cell>
          <cell r="R13" t="str">
            <v>X</v>
          </cell>
          <cell r="S13" t="str">
            <v>X</v>
          </cell>
          <cell r="T13" t="str">
            <v>X</v>
          </cell>
          <cell r="U13" t="str">
            <v>X</v>
          </cell>
          <cell r="V13" t="str">
            <v>X</v>
          </cell>
          <cell r="W13" t="str">
            <v>X</v>
          </cell>
          <cell r="X13" t="str">
            <v>X</v>
          </cell>
          <cell r="Y13" t="str">
            <v>X</v>
          </cell>
          <cell r="Z13" t="str">
            <v>X</v>
          </cell>
          <cell r="AA13" t="str">
            <v>X</v>
          </cell>
          <cell r="AB13" t="str">
            <v>X</v>
          </cell>
          <cell r="AC13" t="str">
            <v>X</v>
          </cell>
          <cell r="AD13" t="str">
            <v>X</v>
          </cell>
          <cell r="AE13" t="str">
            <v>X</v>
          </cell>
          <cell r="AF13" t="str">
            <v>X</v>
          </cell>
          <cell r="AG13" t="str">
            <v>X</v>
          </cell>
          <cell r="AH13" t="str">
            <v>X</v>
          </cell>
          <cell r="AI13" t="str">
            <v>X</v>
          </cell>
          <cell r="AJ13" t="str">
            <v>X</v>
          </cell>
          <cell r="AK13" t="str">
            <v>X</v>
          </cell>
          <cell r="AL13" t="str">
            <v>X</v>
          </cell>
          <cell r="AM13" t="str">
            <v>X</v>
          </cell>
          <cell r="AN13" t="str">
            <v>X</v>
          </cell>
          <cell r="AO13" t="str">
            <v>X</v>
          </cell>
          <cell r="AP13" t="str">
            <v>X</v>
          </cell>
          <cell r="AQ13" t="str">
            <v>X</v>
          </cell>
          <cell r="AR13" t="str">
            <v>X</v>
          </cell>
          <cell r="AS13" t="str">
            <v>X</v>
          </cell>
          <cell r="AT13" t="str">
            <v>X</v>
          </cell>
          <cell r="AU13" t="str">
            <v>X</v>
          </cell>
          <cell r="AV13" t="str">
            <v>X</v>
          </cell>
          <cell r="AW13" t="str">
            <v>X</v>
          </cell>
          <cell r="AX13" t="str">
            <v>X</v>
          </cell>
          <cell r="AY13" t="str">
            <v>X</v>
          </cell>
          <cell r="AZ13" t="str">
            <v>X</v>
          </cell>
          <cell r="BA13" t="str">
            <v>X</v>
          </cell>
          <cell r="BB13" t="str">
            <v>X</v>
          </cell>
          <cell r="BC13" t="str">
            <v>X</v>
          </cell>
          <cell r="BD13" t="str">
            <v>X</v>
          </cell>
          <cell r="BE13" t="str">
            <v>X</v>
          </cell>
          <cell r="BF13" t="str">
            <v>X</v>
          </cell>
          <cell r="BG13" t="str">
            <v>X</v>
          </cell>
          <cell r="BH13" t="str">
            <v>X</v>
          </cell>
        </row>
        <row r="14">
          <cell r="D14" t="str">
            <v>X</v>
          </cell>
          <cell r="E14" t="str">
            <v>X</v>
          </cell>
          <cell r="F14" t="str">
            <v>X</v>
          </cell>
          <cell r="G14" t="str">
            <v>X</v>
          </cell>
          <cell r="H14" t="str">
            <v>X</v>
          </cell>
          <cell r="I14" t="str">
            <v>X</v>
          </cell>
          <cell r="J14" t="str">
            <v>X</v>
          </cell>
          <cell r="K14" t="str">
            <v>X</v>
          </cell>
          <cell r="L14" t="str">
            <v>X</v>
          </cell>
          <cell r="M14" t="str">
            <v>X</v>
          </cell>
          <cell r="N14" t="str">
            <v>X</v>
          </cell>
          <cell r="O14" t="str">
            <v>X</v>
          </cell>
          <cell r="P14" t="str">
            <v>X</v>
          </cell>
          <cell r="Q14" t="str">
            <v>X</v>
          </cell>
          <cell r="R14" t="str">
            <v>X</v>
          </cell>
          <cell r="S14" t="str">
            <v>X</v>
          </cell>
          <cell r="T14" t="str">
            <v>X</v>
          </cell>
          <cell r="U14" t="str">
            <v>X</v>
          </cell>
          <cell r="V14" t="str">
            <v>X</v>
          </cell>
          <cell r="W14" t="str">
            <v>X</v>
          </cell>
          <cell r="X14" t="str">
            <v>X</v>
          </cell>
          <cell r="Y14" t="str">
            <v>X</v>
          </cell>
          <cell r="Z14" t="str">
            <v>X</v>
          </cell>
          <cell r="AA14" t="str">
            <v>X</v>
          </cell>
          <cell r="AB14" t="str">
            <v>X</v>
          </cell>
          <cell r="AC14" t="str">
            <v>X</v>
          </cell>
          <cell r="AD14" t="str">
            <v>X</v>
          </cell>
          <cell r="AE14" t="str">
            <v>X</v>
          </cell>
          <cell r="AF14" t="str">
            <v>X</v>
          </cell>
          <cell r="AG14" t="str">
            <v>X</v>
          </cell>
          <cell r="AH14" t="str">
            <v>X</v>
          </cell>
          <cell r="AI14" t="str">
            <v>X</v>
          </cell>
          <cell r="AJ14" t="str">
            <v>X</v>
          </cell>
          <cell r="AK14" t="str">
            <v>X</v>
          </cell>
          <cell r="AL14" t="str">
            <v>X</v>
          </cell>
          <cell r="AM14" t="str">
            <v>X</v>
          </cell>
          <cell r="AN14" t="str">
            <v>X</v>
          </cell>
          <cell r="AO14" t="str">
            <v>X</v>
          </cell>
          <cell r="AP14" t="str">
            <v>X</v>
          </cell>
          <cell r="AQ14" t="str">
            <v>X</v>
          </cell>
          <cell r="AR14" t="str">
            <v>X</v>
          </cell>
          <cell r="AS14" t="str">
            <v>X</v>
          </cell>
          <cell r="AT14" t="str">
            <v>X</v>
          </cell>
          <cell r="AU14" t="str">
            <v>X</v>
          </cell>
          <cell r="AV14" t="str">
            <v>X</v>
          </cell>
          <cell r="AW14" t="str">
            <v>X</v>
          </cell>
          <cell r="AX14" t="str">
            <v>X</v>
          </cell>
          <cell r="AY14" t="str">
            <v>X</v>
          </cell>
          <cell r="AZ14" t="str">
            <v>X</v>
          </cell>
          <cell r="BA14" t="str">
            <v>X</v>
          </cell>
          <cell r="BB14" t="str">
            <v>X</v>
          </cell>
          <cell r="BC14" t="str">
            <v>X</v>
          </cell>
          <cell r="BD14" t="str">
            <v>X</v>
          </cell>
          <cell r="BE14" t="str">
            <v>X</v>
          </cell>
          <cell r="BF14" t="str">
            <v>X</v>
          </cell>
          <cell r="BG14" t="str">
            <v>X</v>
          </cell>
          <cell r="BH14" t="str">
            <v>X</v>
          </cell>
        </row>
        <row r="15">
          <cell r="AP15" t="str">
            <v>X</v>
          </cell>
          <cell r="AQ15" t="str">
            <v>X</v>
          </cell>
          <cell r="AR15" t="str">
            <v>X</v>
          </cell>
          <cell r="AT15" t="str">
            <v>X</v>
          </cell>
          <cell r="AU15" t="str">
            <v>X</v>
          </cell>
          <cell r="AV15" t="str">
            <v>X</v>
          </cell>
          <cell r="BC15" t="str">
            <v>X</v>
          </cell>
          <cell r="BD15" t="str">
            <v>X</v>
          </cell>
          <cell r="BE15" t="str">
            <v>X</v>
          </cell>
          <cell r="BF15" t="str">
            <v>X</v>
          </cell>
          <cell r="BG15" t="str">
            <v>X</v>
          </cell>
          <cell r="BH15" t="str">
            <v>X</v>
          </cell>
        </row>
        <row r="16">
          <cell r="D16" t="str">
            <v>X</v>
          </cell>
          <cell r="E16" t="str">
            <v>X</v>
          </cell>
          <cell r="F16" t="str">
            <v>X</v>
          </cell>
          <cell r="G16" t="str">
            <v>X</v>
          </cell>
          <cell r="H16" t="str">
            <v>X</v>
          </cell>
          <cell r="I16" t="str">
            <v>X</v>
          </cell>
          <cell r="J16" t="str">
            <v>X</v>
          </cell>
          <cell r="K16" t="str">
            <v>X</v>
          </cell>
          <cell r="L16" t="str">
            <v>X</v>
          </cell>
          <cell r="M16" t="str">
            <v>X</v>
          </cell>
          <cell r="N16" t="str">
            <v>X</v>
          </cell>
          <cell r="O16" t="str">
            <v>X</v>
          </cell>
          <cell r="P16" t="str">
            <v>X</v>
          </cell>
          <cell r="Q16" t="str">
            <v>X</v>
          </cell>
          <cell r="R16" t="str">
            <v>X</v>
          </cell>
          <cell r="S16" t="str">
            <v>X</v>
          </cell>
          <cell r="T16" t="str">
            <v>X</v>
          </cell>
          <cell r="U16" t="str">
            <v>X</v>
          </cell>
          <cell r="V16" t="str">
            <v>X</v>
          </cell>
          <cell r="W16" t="str">
            <v>X</v>
          </cell>
          <cell r="X16" t="str">
            <v>X</v>
          </cell>
          <cell r="Y16" t="str">
            <v>X</v>
          </cell>
          <cell r="Z16" t="str">
            <v>X</v>
          </cell>
          <cell r="AA16" t="str">
            <v>X</v>
          </cell>
          <cell r="AB16" t="str">
            <v>X</v>
          </cell>
          <cell r="AC16" t="str">
            <v>X</v>
          </cell>
          <cell r="AD16" t="str">
            <v>X</v>
          </cell>
          <cell r="AE16" t="str">
            <v>X</v>
          </cell>
          <cell r="AF16" t="str">
            <v>X</v>
          </cell>
          <cell r="AG16" t="str">
            <v>X</v>
          </cell>
          <cell r="AH16" t="str">
            <v>X</v>
          </cell>
          <cell r="AI16" t="str">
            <v>X</v>
          </cell>
          <cell r="AJ16" t="str">
            <v>X</v>
          </cell>
          <cell r="AK16" t="str">
            <v>X</v>
          </cell>
          <cell r="AL16" t="str">
            <v>X</v>
          </cell>
          <cell r="AM16" t="str">
            <v>X</v>
          </cell>
          <cell r="AN16" t="str">
            <v>X</v>
          </cell>
          <cell r="AO16" t="str">
            <v>X</v>
          </cell>
          <cell r="AP16" t="str">
            <v>X</v>
          </cell>
          <cell r="AQ16" t="str">
            <v>X</v>
          </cell>
          <cell r="AR16" t="str">
            <v>X</v>
          </cell>
          <cell r="AS16" t="str">
            <v>X</v>
          </cell>
          <cell r="AT16" t="str">
            <v>X</v>
          </cell>
          <cell r="AU16" t="str">
            <v>X</v>
          </cell>
          <cell r="AV16" t="str">
            <v>X</v>
          </cell>
          <cell r="AW16" t="str">
            <v>X</v>
          </cell>
          <cell r="AX16" t="str">
            <v>X</v>
          </cell>
          <cell r="AY16" t="str">
            <v>X</v>
          </cell>
          <cell r="AZ16" t="str">
            <v>X</v>
          </cell>
          <cell r="BA16" t="str">
            <v>X</v>
          </cell>
          <cell r="BB16" t="str">
            <v>X</v>
          </cell>
          <cell r="BC16" t="str">
            <v>X</v>
          </cell>
          <cell r="BD16" t="str">
            <v>X</v>
          </cell>
          <cell r="BE16" t="str">
            <v>X</v>
          </cell>
          <cell r="BF16" t="str">
            <v>X</v>
          </cell>
          <cell r="BG16" t="str">
            <v>X</v>
          </cell>
          <cell r="BH16" t="str">
            <v>X</v>
          </cell>
        </row>
        <row r="17">
          <cell r="F17" t="str">
            <v>X</v>
          </cell>
          <cell r="I17" t="str">
            <v>X</v>
          </cell>
          <cell r="L17" t="str">
            <v>X</v>
          </cell>
          <cell r="O17" t="str">
            <v>X</v>
          </cell>
          <cell r="R17" t="str">
            <v>X</v>
          </cell>
          <cell r="U17" t="str">
            <v>X</v>
          </cell>
          <cell r="X17" t="str">
            <v>X</v>
          </cell>
          <cell r="AA17" t="str">
            <v>X</v>
          </cell>
          <cell r="AD17" t="str">
            <v>X</v>
          </cell>
          <cell r="AG17" t="str">
            <v>X</v>
          </cell>
          <cell r="AJ17" t="str">
            <v>X</v>
          </cell>
          <cell r="AM17" t="str">
            <v>X</v>
          </cell>
          <cell r="AP17" t="str">
            <v>X</v>
          </cell>
          <cell r="AS17" t="str">
            <v>X</v>
          </cell>
          <cell r="AV17" t="str">
            <v>X</v>
          </cell>
          <cell r="AY17" t="str">
            <v>X</v>
          </cell>
          <cell r="BB17" t="str">
            <v>X</v>
          </cell>
          <cell r="BE17" t="str">
            <v>X</v>
          </cell>
        </row>
        <row r="18">
          <cell r="D18" t="str">
            <v>X</v>
          </cell>
          <cell r="G18" t="str">
            <v>X</v>
          </cell>
          <cell r="J18" t="str">
            <v>X</v>
          </cell>
          <cell r="M18" t="str">
            <v>X</v>
          </cell>
          <cell r="P18" t="str">
            <v>X</v>
          </cell>
          <cell r="S18" t="str">
            <v>X</v>
          </cell>
          <cell r="V18" t="str">
            <v>X</v>
          </cell>
          <cell r="Y18" t="str">
            <v>X</v>
          </cell>
          <cell r="AB18" t="str">
            <v>X</v>
          </cell>
          <cell r="AE18" t="str">
            <v>X</v>
          </cell>
          <cell r="AH18" t="str">
            <v>X</v>
          </cell>
          <cell r="AK18" t="str">
            <v>X</v>
          </cell>
          <cell r="AN18" t="str">
            <v>X</v>
          </cell>
          <cell r="AQ18" t="str">
            <v>X</v>
          </cell>
          <cell r="AT18" t="str">
            <v>X</v>
          </cell>
          <cell r="AW18" t="str">
            <v>X</v>
          </cell>
          <cell r="AZ18" t="str">
            <v>X</v>
          </cell>
        </row>
        <row r="19">
          <cell r="I19" t="str">
            <v>X</v>
          </cell>
          <cell r="U19" t="str">
            <v>X</v>
          </cell>
          <cell r="AG19" t="str">
            <v>X</v>
          </cell>
          <cell r="AS19" t="str">
            <v>X</v>
          </cell>
          <cell r="BE19" t="str">
            <v>X</v>
          </cell>
        </row>
        <row r="20">
          <cell r="I20" t="str">
            <v>X</v>
          </cell>
          <cell r="O20" t="str">
            <v>X</v>
          </cell>
          <cell r="U20" t="str">
            <v>X</v>
          </cell>
          <cell r="AA20" t="str">
            <v>X</v>
          </cell>
          <cell r="AG20" t="str">
            <v>X</v>
          </cell>
          <cell r="AM20" t="str">
            <v>X</v>
          </cell>
          <cell r="AS20" t="str">
            <v>X</v>
          </cell>
          <cell r="AY20" t="str">
            <v>X</v>
          </cell>
          <cell r="BE20" t="str">
            <v>X</v>
          </cell>
        </row>
      </sheetData>
      <sheetData sheetId="22" refreshError="1"/>
      <sheetData sheetId="23" refreshError="1"/>
      <sheetData sheetId="24" refreshError="1"/>
      <sheetData sheetId="25">
        <row r="5">
          <cell r="B5" t="str">
            <v>P8001</v>
          </cell>
          <cell r="C5" t="str">
            <v>Advogado júnior</v>
          </cell>
          <cell r="D5" t="str">
            <v>mês</v>
          </cell>
          <cell r="E5">
            <v>4782.51</v>
          </cell>
          <cell r="F5">
            <v>21.738681818181821</v>
          </cell>
          <cell r="G5">
            <v>0.79290000000000005</v>
          </cell>
          <cell r="H5">
            <v>3792.06</v>
          </cell>
          <cell r="I5">
            <v>0.154</v>
          </cell>
          <cell r="J5">
            <v>736.74</v>
          </cell>
          <cell r="K5">
            <v>5.4000000000000003E-3</v>
          </cell>
          <cell r="L5">
            <v>26.02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5.9999999999999995E-4</v>
          </cell>
          <cell r="R5">
            <v>2.77</v>
          </cell>
          <cell r="S5">
            <v>0</v>
          </cell>
          <cell r="T5">
            <v>0</v>
          </cell>
          <cell r="U5">
            <v>6.2399999999999997E-2</v>
          </cell>
          <cell r="V5">
            <v>298.29000000000002</v>
          </cell>
          <cell r="W5">
            <v>2.0999999999999999E-3</v>
          </cell>
          <cell r="X5">
            <v>9.98</v>
          </cell>
          <cell r="Y5">
            <v>1.0174000000000001</v>
          </cell>
          <cell r="Z5">
            <v>4865.8599999999997</v>
          </cell>
          <cell r="AA5">
            <v>22.117545454545454</v>
          </cell>
          <cell r="AB5">
            <v>9648.3700000000008</v>
          </cell>
          <cell r="AC5">
            <v>43.856227272727274</v>
          </cell>
        </row>
        <row r="6">
          <cell r="B6" t="str">
            <v>P8002</v>
          </cell>
          <cell r="C6" t="str">
            <v>Advogado pleno</v>
          </cell>
          <cell r="D6" t="str">
            <v>mês</v>
          </cell>
          <cell r="E6">
            <v>6376.68</v>
          </cell>
          <cell r="F6">
            <v>28.984909090909092</v>
          </cell>
          <cell r="G6">
            <v>0.79290000000000005</v>
          </cell>
          <cell r="H6">
            <v>5056.07</v>
          </cell>
          <cell r="I6">
            <v>0.11550000000000001</v>
          </cell>
          <cell r="J6">
            <v>736.74</v>
          </cell>
          <cell r="K6">
            <v>4.1000000000000003E-3</v>
          </cell>
          <cell r="L6">
            <v>26.02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4.0000000000000002E-4</v>
          </cell>
          <cell r="R6">
            <v>2.77</v>
          </cell>
          <cell r="S6">
            <v>0</v>
          </cell>
          <cell r="T6">
            <v>0</v>
          </cell>
          <cell r="U6">
            <v>4.6800000000000001E-2</v>
          </cell>
          <cell r="V6">
            <v>298.29000000000002</v>
          </cell>
          <cell r="W6">
            <v>1.6000000000000001E-3</v>
          </cell>
          <cell r="X6">
            <v>9.98</v>
          </cell>
          <cell r="Y6">
            <v>0.96130000000000004</v>
          </cell>
          <cell r="Z6">
            <v>6129.87</v>
          </cell>
          <cell r="AA6">
            <v>27.863045454545453</v>
          </cell>
          <cell r="AB6">
            <v>12506.56</v>
          </cell>
          <cell r="AC6">
            <v>56.847999999999999</v>
          </cell>
        </row>
        <row r="7">
          <cell r="B7" t="str">
            <v>P8003</v>
          </cell>
          <cell r="C7" t="str">
            <v>Advogado sênior</v>
          </cell>
          <cell r="D7" t="str">
            <v>mês</v>
          </cell>
          <cell r="E7">
            <v>11818.1</v>
          </cell>
          <cell r="F7">
            <v>53.718636363636364</v>
          </cell>
          <cell r="G7">
            <v>0.79290000000000005</v>
          </cell>
          <cell r="H7">
            <v>9370.57</v>
          </cell>
          <cell r="I7">
            <v>6.2300000000000001E-2</v>
          </cell>
          <cell r="J7">
            <v>736.74</v>
          </cell>
          <cell r="K7">
            <v>2.2000000000000001E-3</v>
          </cell>
          <cell r="L7">
            <v>26.02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2.0000000000000001E-4</v>
          </cell>
          <cell r="R7">
            <v>2.77</v>
          </cell>
          <cell r="S7">
            <v>0</v>
          </cell>
          <cell r="T7">
            <v>0</v>
          </cell>
          <cell r="U7">
            <v>2.52E-2</v>
          </cell>
          <cell r="V7">
            <v>298.29000000000002</v>
          </cell>
          <cell r="W7">
            <v>8.0000000000000004E-4</v>
          </cell>
          <cell r="X7">
            <v>9.98</v>
          </cell>
          <cell r="Y7">
            <v>0.88380000000000003</v>
          </cell>
          <cell r="Z7">
            <v>10444.370000000001</v>
          </cell>
          <cell r="AA7">
            <v>47.474409090909091</v>
          </cell>
          <cell r="AB7">
            <v>22262.48</v>
          </cell>
          <cell r="AC7">
            <v>101.19309090909091</v>
          </cell>
        </row>
        <row r="8">
          <cell r="B8" t="str">
            <v>P8007</v>
          </cell>
          <cell r="C8" t="str">
            <v>Analista de desenvolvimento de sistemas júnior</v>
          </cell>
          <cell r="D8" t="str">
            <v>mês</v>
          </cell>
          <cell r="E8">
            <v>4514.22</v>
          </cell>
          <cell r="F8">
            <v>20.519181818181821</v>
          </cell>
          <cell r="G8">
            <v>0.79620000000000002</v>
          </cell>
          <cell r="H8">
            <v>3594.22</v>
          </cell>
          <cell r="I8">
            <v>0.16320000000000001</v>
          </cell>
          <cell r="J8">
            <v>736.74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8.0000000000000004E-4</v>
          </cell>
          <cell r="R8">
            <v>3.66</v>
          </cell>
          <cell r="S8">
            <v>0</v>
          </cell>
          <cell r="T8">
            <v>0</v>
          </cell>
          <cell r="U8">
            <v>6.6100000000000006E-2</v>
          </cell>
          <cell r="V8">
            <v>298.29000000000002</v>
          </cell>
          <cell r="W8">
            <v>2.2000000000000001E-3</v>
          </cell>
          <cell r="X8">
            <v>9.98</v>
          </cell>
          <cell r="Y8">
            <v>1.0285</v>
          </cell>
          <cell r="Z8">
            <v>4642.8999999999996</v>
          </cell>
          <cell r="AA8">
            <v>21.104090909090907</v>
          </cell>
          <cell r="AB8">
            <v>9157.11</v>
          </cell>
          <cell r="AC8">
            <v>41.623227272727277</v>
          </cell>
        </row>
        <row r="9">
          <cell r="B9" t="str">
            <v>P8008</v>
          </cell>
          <cell r="C9" t="str">
            <v>Analista de desenvolvimento de sistemas pleno</v>
          </cell>
          <cell r="D9" t="str">
            <v>mês</v>
          </cell>
          <cell r="E9">
            <v>5737.51</v>
          </cell>
          <cell r="F9">
            <v>26.079590909090911</v>
          </cell>
          <cell r="G9">
            <v>0.79620000000000002</v>
          </cell>
          <cell r="H9">
            <v>4568.2</v>
          </cell>
          <cell r="I9">
            <v>0.12839999999999999</v>
          </cell>
          <cell r="J9">
            <v>736.74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5.9999999999999995E-4</v>
          </cell>
          <cell r="R9">
            <v>3.66</v>
          </cell>
          <cell r="S9">
            <v>0</v>
          </cell>
          <cell r="T9">
            <v>0</v>
          </cell>
          <cell r="U9">
            <v>5.1999999999999998E-2</v>
          </cell>
          <cell r="V9">
            <v>298.29000000000002</v>
          </cell>
          <cell r="W9">
            <v>1.6999999999999999E-3</v>
          </cell>
          <cell r="X9">
            <v>9.98</v>
          </cell>
          <cell r="Y9">
            <v>0.97899999999999998</v>
          </cell>
          <cell r="Z9">
            <v>5616.88</v>
          </cell>
          <cell r="AA9">
            <v>25.531272727272729</v>
          </cell>
          <cell r="AB9">
            <v>11354.38</v>
          </cell>
          <cell r="AC9">
            <v>51.610818181818175</v>
          </cell>
        </row>
        <row r="10">
          <cell r="B10" t="str">
            <v>P8009</v>
          </cell>
          <cell r="C10" t="str">
            <v>Analista de desenvolvimento de sistemas sênior</v>
          </cell>
          <cell r="D10" t="str">
            <v>mês</v>
          </cell>
          <cell r="E10">
            <v>10091.23</v>
          </cell>
          <cell r="F10">
            <v>45.869227272727272</v>
          </cell>
          <cell r="G10">
            <v>0.79620000000000002</v>
          </cell>
          <cell r="H10">
            <v>8034.64</v>
          </cell>
          <cell r="I10">
            <v>7.2999999999999995E-2</v>
          </cell>
          <cell r="J10">
            <v>736.74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4.0000000000000002E-4</v>
          </cell>
          <cell r="R10">
            <v>3.66</v>
          </cell>
          <cell r="S10">
            <v>0</v>
          </cell>
          <cell r="T10">
            <v>0</v>
          </cell>
          <cell r="U10">
            <v>2.9600000000000001E-2</v>
          </cell>
          <cell r="V10">
            <v>298.29000000000002</v>
          </cell>
          <cell r="W10">
            <v>1E-3</v>
          </cell>
          <cell r="X10">
            <v>9.98</v>
          </cell>
          <cell r="Y10">
            <v>0.90010000000000001</v>
          </cell>
          <cell r="Z10">
            <v>9083.31</v>
          </cell>
          <cell r="AA10">
            <v>41.287772727272724</v>
          </cell>
          <cell r="AB10">
            <v>19174.54</v>
          </cell>
          <cell r="AC10">
            <v>87.157000000000011</v>
          </cell>
        </row>
        <row r="11">
          <cell r="B11" t="str">
            <v>P8013</v>
          </cell>
          <cell r="C11" t="str">
            <v>Arquiteto júnior</v>
          </cell>
          <cell r="D11" t="str">
            <v>mês</v>
          </cell>
          <cell r="E11">
            <v>12002</v>
          </cell>
          <cell r="F11">
            <v>54.554545454545455</v>
          </cell>
          <cell r="G11">
            <v>0.79269999999999996</v>
          </cell>
          <cell r="H11">
            <v>9513.99</v>
          </cell>
          <cell r="I11">
            <v>6.1400000000000003E-2</v>
          </cell>
          <cell r="J11">
            <v>736.74</v>
          </cell>
          <cell r="K11">
            <v>2.2000000000000001E-3</v>
          </cell>
          <cell r="L11">
            <v>26.02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2.0000000000000001E-4</v>
          </cell>
          <cell r="R11">
            <v>2.56</v>
          </cell>
          <cell r="S11">
            <v>0</v>
          </cell>
          <cell r="T11">
            <v>0</v>
          </cell>
          <cell r="U11">
            <v>2.4899999999999999E-2</v>
          </cell>
          <cell r="V11">
            <v>298.29000000000002</v>
          </cell>
          <cell r="W11">
            <v>8.0000000000000004E-4</v>
          </cell>
          <cell r="X11">
            <v>9.98</v>
          </cell>
          <cell r="Y11">
            <v>0.88219999999999998</v>
          </cell>
          <cell r="Z11">
            <v>10587.58</v>
          </cell>
          <cell r="AA11">
            <v>48.125363636363637</v>
          </cell>
          <cell r="AB11">
            <v>22589.58</v>
          </cell>
          <cell r="AC11">
            <v>102.67990909090909</v>
          </cell>
        </row>
        <row r="12">
          <cell r="B12" t="str">
            <v>P8014</v>
          </cell>
          <cell r="C12" t="str">
            <v>Arquiteto pleno</v>
          </cell>
          <cell r="D12" t="str">
            <v>mês</v>
          </cell>
          <cell r="E12">
            <v>12958.27</v>
          </cell>
          <cell r="F12">
            <v>58.901227272727276</v>
          </cell>
          <cell r="G12">
            <v>0.79269999999999996</v>
          </cell>
          <cell r="H12">
            <v>10272.02</v>
          </cell>
          <cell r="I12">
            <v>5.6899999999999999E-2</v>
          </cell>
          <cell r="J12">
            <v>736.74</v>
          </cell>
          <cell r="K12">
            <v>2E-3</v>
          </cell>
          <cell r="L12">
            <v>26.02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2.0000000000000001E-4</v>
          </cell>
          <cell r="R12">
            <v>2.56</v>
          </cell>
          <cell r="S12">
            <v>0</v>
          </cell>
          <cell r="T12">
            <v>0</v>
          </cell>
          <cell r="U12">
            <v>2.3E-2</v>
          </cell>
          <cell r="V12">
            <v>298.29000000000002</v>
          </cell>
          <cell r="W12">
            <v>8.0000000000000004E-4</v>
          </cell>
          <cell r="X12">
            <v>9.98</v>
          </cell>
          <cell r="Y12">
            <v>0.87560000000000004</v>
          </cell>
          <cell r="Z12">
            <v>11345.62</v>
          </cell>
          <cell r="AA12">
            <v>51.571000000000005</v>
          </cell>
          <cell r="AB12">
            <v>24303.89</v>
          </cell>
          <cell r="AC12">
            <v>110.47222727272727</v>
          </cell>
        </row>
        <row r="13">
          <cell r="B13" t="str">
            <v>P8015</v>
          </cell>
          <cell r="C13" t="str">
            <v>Arquiteto sênior</v>
          </cell>
          <cell r="D13" t="str">
            <v>mês</v>
          </cell>
          <cell r="E13">
            <v>15913.47</v>
          </cell>
          <cell r="F13">
            <v>72.333954545454546</v>
          </cell>
          <cell r="G13">
            <v>0.79269999999999996</v>
          </cell>
          <cell r="H13">
            <v>12614.61</v>
          </cell>
          <cell r="I13">
            <v>4.6300000000000001E-2</v>
          </cell>
          <cell r="J13">
            <v>736.74</v>
          </cell>
          <cell r="K13">
            <v>1.6000000000000001E-3</v>
          </cell>
          <cell r="L13">
            <v>26.02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2.0000000000000001E-4</v>
          </cell>
          <cell r="R13">
            <v>2.56</v>
          </cell>
          <cell r="S13">
            <v>0</v>
          </cell>
          <cell r="T13">
            <v>0</v>
          </cell>
          <cell r="U13">
            <v>1.8700000000000001E-2</v>
          </cell>
          <cell r="V13">
            <v>298.29000000000002</v>
          </cell>
          <cell r="W13">
            <v>5.9999999999999995E-4</v>
          </cell>
          <cell r="X13">
            <v>9.98</v>
          </cell>
          <cell r="Y13">
            <v>0.86019999999999996</v>
          </cell>
          <cell r="Z13">
            <v>13688.2</v>
          </cell>
          <cell r="AA13">
            <v>62.219090909090916</v>
          </cell>
          <cell r="AB13">
            <v>29601.67</v>
          </cell>
          <cell r="AC13">
            <v>134.55304545454544</v>
          </cell>
        </row>
        <row r="14">
          <cell r="B14" t="str">
            <v>P8019</v>
          </cell>
          <cell r="C14" t="str">
            <v>Assistente social júnior</v>
          </cell>
          <cell r="D14" t="str">
            <v>mês</v>
          </cell>
          <cell r="E14">
            <v>3271.83</v>
          </cell>
          <cell r="F14">
            <v>14.871954545454544</v>
          </cell>
          <cell r="G14">
            <v>0.80110000000000003</v>
          </cell>
          <cell r="H14">
            <v>2621.06</v>
          </cell>
          <cell r="I14">
            <v>0.22520000000000001</v>
          </cell>
          <cell r="J14">
            <v>736.74</v>
          </cell>
          <cell r="K14">
            <v>8.0000000000000002E-3</v>
          </cell>
          <cell r="L14">
            <v>26.02</v>
          </cell>
          <cell r="M14">
            <v>0</v>
          </cell>
          <cell r="N14">
            <v>0</v>
          </cell>
          <cell r="O14">
            <v>6.8999999999999999E-3</v>
          </cell>
          <cell r="P14">
            <v>22.72</v>
          </cell>
          <cell r="Q14">
            <v>1.2999999999999999E-3</v>
          </cell>
          <cell r="R14">
            <v>4.25</v>
          </cell>
          <cell r="S14">
            <v>0</v>
          </cell>
          <cell r="T14">
            <v>0</v>
          </cell>
          <cell r="U14">
            <v>9.1200000000000003E-2</v>
          </cell>
          <cell r="V14">
            <v>298.29000000000002</v>
          </cell>
          <cell r="W14">
            <v>3.0999999999999999E-3</v>
          </cell>
          <cell r="X14">
            <v>9.98</v>
          </cell>
          <cell r="Y14">
            <v>1.1367</v>
          </cell>
          <cell r="Z14">
            <v>3719.07</v>
          </cell>
          <cell r="AA14">
            <v>16.904863636363636</v>
          </cell>
          <cell r="AB14">
            <v>6990.9</v>
          </cell>
          <cell r="AC14">
            <v>31.776818181818179</v>
          </cell>
        </row>
        <row r="15">
          <cell r="B15" t="str">
            <v>P8020</v>
          </cell>
          <cell r="C15" t="str">
            <v>Assistente social pleno</v>
          </cell>
          <cell r="D15" t="str">
            <v>mês</v>
          </cell>
          <cell r="E15">
            <v>4362.4399999999996</v>
          </cell>
          <cell r="F15">
            <v>19.829272727272727</v>
          </cell>
          <cell r="G15">
            <v>0.80110000000000003</v>
          </cell>
          <cell r="H15">
            <v>3494.75</v>
          </cell>
          <cell r="I15">
            <v>0.16889999999999999</v>
          </cell>
          <cell r="J15">
            <v>736.74</v>
          </cell>
          <cell r="K15">
            <v>6.0000000000000001E-3</v>
          </cell>
          <cell r="L15">
            <v>26.02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1E-3</v>
          </cell>
          <cell r="R15">
            <v>4.25</v>
          </cell>
          <cell r="S15">
            <v>0</v>
          </cell>
          <cell r="T15">
            <v>0</v>
          </cell>
          <cell r="U15">
            <v>6.8400000000000002E-2</v>
          </cell>
          <cell r="V15">
            <v>298.29000000000002</v>
          </cell>
          <cell r="W15">
            <v>2.3E-3</v>
          </cell>
          <cell r="X15">
            <v>9.98</v>
          </cell>
          <cell r="Y15">
            <v>1.0476000000000001</v>
          </cell>
          <cell r="Z15">
            <v>4570.03</v>
          </cell>
          <cell r="AA15">
            <v>20.772863636363635</v>
          </cell>
          <cell r="AB15">
            <v>8932.4699999999993</v>
          </cell>
          <cell r="AC15">
            <v>40.602136363636362</v>
          </cell>
        </row>
        <row r="16">
          <cell r="B16" t="str">
            <v>P8021</v>
          </cell>
          <cell r="C16" t="str">
            <v>Assistente social sênior</v>
          </cell>
          <cell r="D16" t="str">
            <v>mês</v>
          </cell>
          <cell r="E16">
            <v>7391.94</v>
          </cell>
          <cell r="F16">
            <v>33.599727272727272</v>
          </cell>
          <cell r="G16">
            <v>0.80110000000000003</v>
          </cell>
          <cell r="H16">
            <v>5921.68</v>
          </cell>
          <cell r="I16">
            <v>9.9699999999999997E-2</v>
          </cell>
          <cell r="J16">
            <v>736.74</v>
          </cell>
          <cell r="K16">
            <v>3.5000000000000001E-3</v>
          </cell>
          <cell r="L16">
            <v>26.02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5.9999999999999995E-4</v>
          </cell>
          <cell r="R16">
            <v>4.25</v>
          </cell>
          <cell r="S16">
            <v>0</v>
          </cell>
          <cell r="T16">
            <v>0</v>
          </cell>
          <cell r="U16">
            <v>4.0399999999999998E-2</v>
          </cell>
          <cell r="V16">
            <v>298.29000000000002</v>
          </cell>
          <cell r="W16">
            <v>1.4E-3</v>
          </cell>
          <cell r="X16">
            <v>9.98</v>
          </cell>
          <cell r="Y16">
            <v>0.9466</v>
          </cell>
          <cell r="Z16">
            <v>6996.96</v>
          </cell>
          <cell r="AA16">
            <v>31.804363636363636</v>
          </cell>
          <cell r="AB16">
            <v>14388.9</v>
          </cell>
          <cell r="AC16">
            <v>65.404090909090911</v>
          </cell>
        </row>
        <row r="17">
          <cell r="B17" t="str">
            <v>P8025</v>
          </cell>
          <cell r="C17" t="str">
            <v>Auxiliar</v>
          </cell>
          <cell r="D17" t="str">
            <v>mês</v>
          </cell>
          <cell r="E17">
            <v>1613.42</v>
          </cell>
          <cell r="F17">
            <v>7.3337272727272733</v>
          </cell>
          <cell r="G17">
            <v>0.81659999999999999</v>
          </cell>
          <cell r="H17">
            <v>1317.52</v>
          </cell>
          <cell r="I17">
            <v>0.45660000000000001</v>
          </cell>
          <cell r="J17">
            <v>736.74</v>
          </cell>
          <cell r="K17">
            <v>1.9599999999999999E-2</v>
          </cell>
          <cell r="L17">
            <v>31.68</v>
          </cell>
          <cell r="M17">
            <v>1E-3</v>
          </cell>
          <cell r="N17">
            <v>1.62</v>
          </cell>
          <cell r="O17">
            <v>7.5800000000000006E-2</v>
          </cell>
          <cell r="P17">
            <v>122.23</v>
          </cell>
          <cell r="Q17">
            <v>3.8E-3</v>
          </cell>
          <cell r="R17">
            <v>6.15</v>
          </cell>
          <cell r="S17">
            <v>0</v>
          </cell>
          <cell r="T17">
            <v>0</v>
          </cell>
          <cell r="U17">
            <v>0.18490000000000001</v>
          </cell>
          <cell r="V17">
            <v>298.29000000000002</v>
          </cell>
          <cell r="W17">
            <v>6.1999999999999998E-3</v>
          </cell>
          <cell r="X17">
            <v>9.98</v>
          </cell>
          <cell r="Y17">
            <v>1.5645</v>
          </cell>
          <cell r="Z17">
            <v>2524.21</v>
          </cell>
          <cell r="AA17">
            <v>11.473681818181818</v>
          </cell>
          <cell r="AB17">
            <v>4137.63</v>
          </cell>
          <cell r="AC17">
            <v>18.80740909090909</v>
          </cell>
        </row>
        <row r="18">
          <cell r="B18" t="str">
            <v>P8026</v>
          </cell>
          <cell r="C18" t="str">
            <v>Auxiliar administrativo</v>
          </cell>
          <cell r="D18" t="str">
            <v>mês</v>
          </cell>
          <cell r="E18">
            <v>1894.53</v>
          </cell>
          <cell r="F18">
            <v>8.6114999999999995</v>
          </cell>
          <cell r="G18">
            <v>0.80149999999999999</v>
          </cell>
          <cell r="H18">
            <v>1518.47</v>
          </cell>
          <cell r="I18">
            <v>0.38890000000000002</v>
          </cell>
          <cell r="J18">
            <v>736.74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5.5599999999999997E-2</v>
          </cell>
          <cell r="P18">
            <v>105.36</v>
          </cell>
          <cell r="Q18">
            <v>2E-3</v>
          </cell>
          <cell r="R18">
            <v>3.77</v>
          </cell>
          <cell r="S18">
            <v>0</v>
          </cell>
          <cell r="T18">
            <v>0</v>
          </cell>
          <cell r="U18">
            <v>0.15740000000000001</v>
          </cell>
          <cell r="V18">
            <v>298.29000000000002</v>
          </cell>
          <cell r="W18">
            <v>5.3E-3</v>
          </cell>
          <cell r="X18">
            <v>9.98</v>
          </cell>
          <cell r="Y18">
            <v>1.4107000000000001</v>
          </cell>
          <cell r="Z18">
            <v>2672.62</v>
          </cell>
          <cell r="AA18">
            <v>12.148272727272726</v>
          </cell>
          <cell r="AB18">
            <v>4567.1499999999996</v>
          </cell>
          <cell r="AC18">
            <v>20.759772727272725</v>
          </cell>
        </row>
        <row r="19">
          <cell r="B19" t="str">
            <v>P8027</v>
          </cell>
          <cell r="C19" t="str">
            <v>Auxiliar de laboratório</v>
          </cell>
          <cell r="D19" t="str">
            <v>mês</v>
          </cell>
          <cell r="E19">
            <v>1785.41</v>
          </cell>
          <cell r="F19">
            <v>8.1155000000000008</v>
          </cell>
          <cell r="G19">
            <v>0.80330000000000001</v>
          </cell>
          <cell r="H19">
            <v>1434.22</v>
          </cell>
          <cell r="I19">
            <v>0.41260000000000002</v>
          </cell>
          <cell r="J19">
            <v>736.74</v>
          </cell>
          <cell r="K19">
            <v>1.77E-2</v>
          </cell>
          <cell r="L19">
            <v>31.68</v>
          </cell>
          <cell r="M19">
            <v>1.9E-3</v>
          </cell>
          <cell r="N19">
            <v>3.35</v>
          </cell>
          <cell r="O19">
            <v>6.2700000000000006E-2</v>
          </cell>
          <cell r="P19">
            <v>111.91</v>
          </cell>
          <cell r="Q19">
            <v>2.3E-3</v>
          </cell>
          <cell r="R19">
            <v>4.0599999999999996</v>
          </cell>
          <cell r="S19">
            <v>0</v>
          </cell>
          <cell r="T19">
            <v>0</v>
          </cell>
          <cell r="U19">
            <v>0.1671</v>
          </cell>
          <cell r="V19">
            <v>298.29000000000002</v>
          </cell>
          <cell r="W19">
            <v>5.5999999999999999E-3</v>
          </cell>
          <cell r="X19">
            <v>9.98</v>
          </cell>
          <cell r="Y19">
            <v>1.4732000000000001</v>
          </cell>
          <cell r="Z19">
            <v>2630.22</v>
          </cell>
          <cell r="AA19">
            <v>11.955545454545454</v>
          </cell>
          <cell r="AB19">
            <v>4415.63</v>
          </cell>
          <cell r="AC19">
            <v>20.071045454545455</v>
          </cell>
        </row>
        <row r="20">
          <cell r="B20" t="str">
            <v>P8028</v>
          </cell>
          <cell r="C20" t="str">
            <v>Auxiliar de topografia</v>
          </cell>
          <cell r="D20" t="str">
            <v>mês</v>
          </cell>
          <cell r="E20">
            <v>1613.42</v>
          </cell>
          <cell r="F20">
            <v>7.3337272727272733</v>
          </cell>
          <cell r="G20">
            <v>0.80559999999999998</v>
          </cell>
          <cell r="H20">
            <v>1299.77</v>
          </cell>
          <cell r="I20">
            <v>0.45660000000000001</v>
          </cell>
          <cell r="J20">
            <v>736.74</v>
          </cell>
          <cell r="K20">
            <v>1.9599999999999999E-2</v>
          </cell>
          <cell r="L20">
            <v>31.68</v>
          </cell>
          <cell r="M20">
            <v>8.9999999999999998E-4</v>
          </cell>
          <cell r="N20">
            <v>1.41</v>
          </cell>
          <cell r="O20">
            <v>7.5800000000000006E-2</v>
          </cell>
          <cell r="P20">
            <v>122.23</v>
          </cell>
          <cell r="Q20">
            <v>2.7000000000000001E-3</v>
          </cell>
          <cell r="R20">
            <v>4.4000000000000004</v>
          </cell>
          <cell r="S20">
            <v>0</v>
          </cell>
          <cell r="T20">
            <v>0</v>
          </cell>
          <cell r="U20">
            <v>0.18490000000000001</v>
          </cell>
          <cell r="V20">
            <v>298.29000000000002</v>
          </cell>
          <cell r="W20">
            <v>6.1999999999999998E-3</v>
          </cell>
          <cell r="X20">
            <v>9.98</v>
          </cell>
          <cell r="Y20">
            <v>1.5523</v>
          </cell>
          <cell r="Z20">
            <v>2504.5</v>
          </cell>
          <cell r="AA20">
            <v>11.38409090909091</v>
          </cell>
          <cell r="AB20">
            <v>4117.92</v>
          </cell>
          <cell r="AC20">
            <v>18.717818181818181</v>
          </cell>
        </row>
        <row r="21">
          <cell r="B21" t="str">
            <v>P8032</v>
          </cell>
          <cell r="C21" t="str">
            <v>Biólogo júnior</v>
          </cell>
          <cell r="D21" t="str">
            <v>mês</v>
          </cell>
          <cell r="E21">
            <v>3246.35</v>
          </cell>
          <cell r="F21">
            <v>14.756136363636363</v>
          </cell>
          <cell r="G21">
            <v>0.79690000000000005</v>
          </cell>
          <cell r="H21">
            <v>2587.02</v>
          </cell>
          <cell r="I21">
            <v>0.22689999999999999</v>
          </cell>
          <cell r="J21">
            <v>736.74</v>
          </cell>
          <cell r="K21">
            <v>8.0000000000000002E-3</v>
          </cell>
          <cell r="L21">
            <v>26.02</v>
          </cell>
          <cell r="M21">
            <v>0</v>
          </cell>
          <cell r="N21">
            <v>0</v>
          </cell>
          <cell r="O21">
            <v>7.4999999999999997E-3</v>
          </cell>
          <cell r="P21">
            <v>24.25</v>
          </cell>
          <cell r="Q21">
            <v>1.1000000000000001E-3</v>
          </cell>
          <cell r="R21">
            <v>3.59</v>
          </cell>
          <cell r="S21">
            <v>0</v>
          </cell>
          <cell r="T21">
            <v>0</v>
          </cell>
          <cell r="U21">
            <v>9.1899999999999996E-2</v>
          </cell>
          <cell r="V21">
            <v>298.29000000000002</v>
          </cell>
          <cell r="W21">
            <v>3.0999999999999999E-3</v>
          </cell>
          <cell r="X21">
            <v>9.98</v>
          </cell>
          <cell r="Y21">
            <v>1.1354</v>
          </cell>
          <cell r="Z21">
            <v>3685.89</v>
          </cell>
          <cell r="AA21">
            <v>16.754045454545455</v>
          </cell>
          <cell r="AB21">
            <v>6932.24</v>
          </cell>
          <cell r="AC21">
            <v>31.510181818181817</v>
          </cell>
        </row>
        <row r="22">
          <cell r="B22" t="str">
            <v>P8033</v>
          </cell>
          <cell r="C22" t="str">
            <v>Biólogo pleno</v>
          </cell>
          <cell r="D22" t="str">
            <v>mês</v>
          </cell>
          <cell r="E22">
            <v>4328.47</v>
          </cell>
          <cell r="F22">
            <v>19.674863636363636</v>
          </cell>
          <cell r="G22">
            <v>0.79690000000000005</v>
          </cell>
          <cell r="H22">
            <v>3449.36</v>
          </cell>
          <cell r="I22">
            <v>0.17019999999999999</v>
          </cell>
          <cell r="J22">
            <v>736.74</v>
          </cell>
          <cell r="K22">
            <v>6.0000000000000001E-3</v>
          </cell>
          <cell r="L22">
            <v>26.02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8.0000000000000004E-4</v>
          </cell>
          <cell r="R22">
            <v>3.59</v>
          </cell>
          <cell r="S22">
            <v>0</v>
          </cell>
          <cell r="T22">
            <v>0</v>
          </cell>
          <cell r="U22">
            <v>6.8900000000000003E-2</v>
          </cell>
          <cell r="V22">
            <v>298.29000000000002</v>
          </cell>
          <cell r="W22">
            <v>2.3E-3</v>
          </cell>
          <cell r="X22">
            <v>9.98</v>
          </cell>
          <cell r="Y22">
            <v>1.0451999999999999</v>
          </cell>
          <cell r="Z22">
            <v>4523.9799999999996</v>
          </cell>
          <cell r="AA22">
            <v>20.563545454545451</v>
          </cell>
          <cell r="AB22">
            <v>8852.4500000000007</v>
          </cell>
          <cell r="AC22">
            <v>40.238409090909094</v>
          </cell>
        </row>
        <row r="23">
          <cell r="B23" t="str">
            <v>P8034</v>
          </cell>
          <cell r="C23" t="str">
            <v>Biólogo sênior</v>
          </cell>
          <cell r="D23" t="str">
            <v>mês</v>
          </cell>
          <cell r="E23">
            <v>7719.16</v>
          </cell>
          <cell r="F23">
            <v>35.087090909090911</v>
          </cell>
          <cell r="G23">
            <v>0.79690000000000005</v>
          </cell>
          <cell r="H23">
            <v>6151.4</v>
          </cell>
          <cell r="I23">
            <v>9.5399999999999999E-2</v>
          </cell>
          <cell r="J23">
            <v>736.74</v>
          </cell>
          <cell r="K23">
            <v>3.3999999999999998E-3</v>
          </cell>
          <cell r="L23">
            <v>26.02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5.0000000000000001E-4</v>
          </cell>
          <cell r="R23">
            <v>3.59</v>
          </cell>
          <cell r="S23">
            <v>0</v>
          </cell>
          <cell r="T23">
            <v>0</v>
          </cell>
          <cell r="U23">
            <v>3.8600000000000002E-2</v>
          </cell>
          <cell r="V23">
            <v>298.29000000000002</v>
          </cell>
          <cell r="W23">
            <v>1.2999999999999999E-3</v>
          </cell>
          <cell r="X23">
            <v>9.98</v>
          </cell>
          <cell r="Y23">
            <v>0.93610000000000004</v>
          </cell>
          <cell r="Z23">
            <v>7226.02</v>
          </cell>
          <cell r="AA23">
            <v>32.845545454545459</v>
          </cell>
          <cell r="AB23">
            <v>14945.17</v>
          </cell>
          <cell r="AC23">
            <v>67.932590909090905</v>
          </cell>
        </row>
        <row r="24">
          <cell r="B24" t="str">
            <v>P8038</v>
          </cell>
          <cell r="C24" t="str">
            <v>Chefe de escritório</v>
          </cell>
          <cell r="D24" t="str">
            <v>mês</v>
          </cell>
          <cell r="E24">
            <v>3482.48</v>
          </cell>
          <cell r="F24">
            <v>15.829454545454546</v>
          </cell>
          <cell r="G24">
            <v>0.79410000000000003</v>
          </cell>
          <cell r="H24">
            <v>2765.44</v>
          </cell>
          <cell r="I24">
            <v>0.21160000000000001</v>
          </cell>
          <cell r="J24">
            <v>736.74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2.8999999999999998E-3</v>
          </cell>
          <cell r="P24">
            <v>10.08</v>
          </cell>
          <cell r="Q24">
            <v>8.9999999999999998E-4</v>
          </cell>
          <cell r="R24">
            <v>3.07</v>
          </cell>
          <cell r="S24">
            <v>0</v>
          </cell>
          <cell r="T24">
            <v>0</v>
          </cell>
          <cell r="U24">
            <v>8.5699999999999998E-2</v>
          </cell>
          <cell r="V24">
            <v>298.29000000000002</v>
          </cell>
          <cell r="W24">
            <v>2.8999999999999998E-3</v>
          </cell>
          <cell r="X24">
            <v>9.98</v>
          </cell>
          <cell r="Y24">
            <v>1.0980000000000001</v>
          </cell>
          <cell r="Z24">
            <v>3823.6</v>
          </cell>
          <cell r="AA24">
            <v>17.38</v>
          </cell>
          <cell r="AB24">
            <v>7306.09</v>
          </cell>
          <cell r="AC24">
            <v>33.209499999999998</v>
          </cell>
        </row>
        <row r="25">
          <cell r="B25" t="str">
            <v>P8040</v>
          </cell>
          <cell r="C25" t="str">
            <v>Contador júnior</v>
          </cell>
          <cell r="D25" t="str">
            <v>mês</v>
          </cell>
          <cell r="E25">
            <v>4191.91</v>
          </cell>
          <cell r="F25">
            <v>19.054136363636363</v>
          </cell>
          <cell r="G25">
            <v>0.79390000000000005</v>
          </cell>
          <cell r="H25">
            <v>3327.95</v>
          </cell>
          <cell r="I25">
            <v>0.17580000000000001</v>
          </cell>
          <cell r="J25">
            <v>736.74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6.9999999999999999E-4</v>
          </cell>
          <cell r="R25">
            <v>2.73</v>
          </cell>
          <cell r="S25">
            <v>0</v>
          </cell>
          <cell r="T25">
            <v>0</v>
          </cell>
          <cell r="U25">
            <v>7.1199999999999999E-2</v>
          </cell>
          <cell r="V25">
            <v>298.29000000000002</v>
          </cell>
          <cell r="W25">
            <v>2.3999999999999998E-3</v>
          </cell>
          <cell r="X25">
            <v>9.98</v>
          </cell>
          <cell r="Y25">
            <v>1.0438000000000001</v>
          </cell>
          <cell r="Z25">
            <v>4375.6899999999996</v>
          </cell>
          <cell r="AA25">
            <v>19.889499999999998</v>
          </cell>
          <cell r="AB25">
            <v>8567.6</v>
          </cell>
          <cell r="AC25">
            <v>38.943636363636365</v>
          </cell>
        </row>
        <row r="26">
          <cell r="B26" t="str">
            <v>P8041</v>
          </cell>
          <cell r="C26" t="str">
            <v>Contador pleno</v>
          </cell>
          <cell r="D26" t="str">
            <v>mês</v>
          </cell>
          <cell r="E26">
            <v>5589.21</v>
          </cell>
          <cell r="F26">
            <v>25.4055</v>
          </cell>
          <cell r="G26">
            <v>0.79390000000000005</v>
          </cell>
          <cell r="H26">
            <v>4437.2700000000004</v>
          </cell>
          <cell r="I26">
            <v>0.1318</v>
          </cell>
          <cell r="J26">
            <v>736.74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5.0000000000000001E-4</v>
          </cell>
          <cell r="R26">
            <v>2.73</v>
          </cell>
          <cell r="S26">
            <v>0</v>
          </cell>
          <cell r="T26">
            <v>0</v>
          </cell>
          <cell r="U26">
            <v>5.3400000000000003E-2</v>
          </cell>
          <cell r="V26">
            <v>298.29000000000002</v>
          </cell>
          <cell r="W26">
            <v>1.8E-3</v>
          </cell>
          <cell r="X26">
            <v>9.98</v>
          </cell>
          <cell r="Y26">
            <v>0.98140000000000005</v>
          </cell>
          <cell r="Z26">
            <v>5485.01</v>
          </cell>
          <cell r="AA26">
            <v>24.931863636363637</v>
          </cell>
          <cell r="AB26">
            <v>11074.22</v>
          </cell>
          <cell r="AC26">
            <v>50.337363636363634</v>
          </cell>
        </row>
        <row r="27">
          <cell r="B27" t="str">
            <v>P8042</v>
          </cell>
          <cell r="C27" t="str">
            <v>Contador sênior</v>
          </cell>
          <cell r="D27" t="str">
            <v>mês</v>
          </cell>
          <cell r="E27">
            <v>10710.79</v>
          </cell>
          <cell r="F27">
            <v>48.685409090909097</v>
          </cell>
          <cell r="G27">
            <v>0.79390000000000005</v>
          </cell>
          <cell r="H27">
            <v>8503.2900000000009</v>
          </cell>
          <cell r="I27">
            <v>6.88E-2</v>
          </cell>
          <cell r="J27">
            <v>736.74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2.9999999999999997E-4</v>
          </cell>
          <cell r="R27">
            <v>2.73</v>
          </cell>
          <cell r="S27">
            <v>0</v>
          </cell>
          <cell r="T27">
            <v>0</v>
          </cell>
          <cell r="U27">
            <v>2.7799999999999998E-2</v>
          </cell>
          <cell r="V27">
            <v>298.29000000000002</v>
          </cell>
          <cell r="W27">
            <v>8.9999999999999998E-4</v>
          </cell>
          <cell r="X27">
            <v>9.98</v>
          </cell>
          <cell r="Y27">
            <v>0.89170000000000005</v>
          </cell>
          <cell r="Z27">
            <v>9551.0300000000007</v>
          </cell>
          <cell r="AA27">
            <v>43.413772727272729</v>
          </cell>
          <cell r="AB27">
            <v>20261.82</v>
          </cell>
          <cell r="AC27">
            <v>92.099181818181819</v>
          </cell>
        </row>
        <row r="28">
          <cell r="B28" t="str">
            <v>P8044</v>
          </cell>
          <cell r="C28" t="str">
            <v>Coordenador ambiental</v>
          </cell>
          <cell r="D28" t="str">
            <v>mês</v>
          </cell>
          <cell r="E28">
            <v>18577.68</v>
          </cell>
          <cell r="F28">
            <v>84.444000000000003</v>
          </cell>
          <cell r="G28">
            <v>0.7974</v>
          </cell>
          <cell r="H28">
            <v>14813.84</v>
          </cell>
          <cell r="I28">
            <v>3.9699999999999999E-2</v>
          </cell>
          <cell r="J28">
            <v>736.74</v>
          </cell>
          <cell r="K28">
            <v>1.2999999999999999E-3</v>
          </cell>
          <cell r="L28">
            <v>23.76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2.0000000000000001E-4</v>
          </cell>
          <cell r="R28">
            <v>3.73</v>
          </cell>
          <cell r="S28">
            <v>0</v>
          </cell>
          <cell r="T28">
            <v>0</v>
          </cell>
          <cell r="U28">
            <v>1.61E-2</v>
          </cell>
          <cell r="V28">
            <v>298.29000000000002</v>
          </cell>
          <cell r="W28">
            <v>5.0000000000000001E-4</v>
          </cell>
          <cell r="X28">
            <v>9.98</v>
          </cell>
          <cell r="Y28">
            <v>0.85509999999999997</v>
          </cell>
          <cell r="Z28">
            <v>15886.35</v>
          </cell>
          <cell r="AA28">
            <v>72.210681818181826</v>
          </cell>
          <cell r="AB28">
            <v>34464.03</v>
          </cell>
          <cell r="AC28">
            <v>156.65468181818181</v>
          </cell>
        </row>
        <row r="29">
          <cell r="B29" t="str">
            <v>P8045</v>
          </cell>
          <cell r="C29" t="str">
            <v>Economista júnior</v>
          </cell>
          <cell r="D29" t="str">
            <v>mês</v>
          </cell>
          <cell r="E29">
            <v>4771.41</v>
          </cell>
          <cell r="F29">
            <v>21.688227272727271</v>
          </cell>
          <cell r="G29">
            <v>0.78590000000000004</v>
          </cell>
          <cell r="H29">
            <v>3749.85</v>
          </cell>
          <cell r="I29">
            <v>0.15440000000000001</v>
          </cell>
          <cell r="J29">
            <v>736.74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4.0000000000000002E-4</v>
          </cell>
          <cell r="R29">
            <v>1.82</v>
          </cell>
          <cell r="S29">
            <v>0</v>
          </cell>
          <cell r="T29">
            <v>0</v>
          </cell>
          <cell r="U29">
            <v>6.25E-2</v>
          </cell>
          <cell r="V29">
            <v>298.29000000000002</v>
          </cell>
          <cell r="W29">
            <v>2.0999999999999999E-3</v>
          </cell>
          <cell r="X29">
            <v>9.98</v>
          </cell>
          <cell r="Y29">
            <v>1.0053000000000001</v>
          </cell>
          <cell r="Z29">
            <v>4796.68</v>
          </cell>
          <cell r="AA29">
            <v>21.803090909090912</v>
          </cell>
          <cell r="AB29">
            <v>9568.09</v>
          </cell>
          <cell r="AC29">
            <v>43.49131818181818</v>
          </cell>
        </row>
        <row r="30">
          <cell r="B30" t="str">
            <v>P8046</v>
          </cell>
          <cell r="C30" t="str">
            <v>Economista pleno</v>
          </cell>
          <cell r="D30" t="str">
            <v>mês</v>
          </cell>
          <cell r="E30">
            <v>6361.88</v>
          </cell>
          <cell r="F30">
            <v>28.917636363636365</v>
          </cell>
          <cell r="G30">
            <v>0.78590000000000004</v>
          </cell>
          <cell r="H30">
            <v>4999.8</v>
          </cell>
          <cell r="I30">
            <v>0.1158</v>
          </cell>
          <cell r="J30">
            <v>736.74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2.9999999999999997E-4</v>
          </cell>
          <cell r="R30">
            <v>1.82</v>
          </cell>
          <cell r="S30">
            <v>0</v>
          </cell>
          <cell r="T30">
            <v>0</v>
          </cell>
          <cell r="U30">
            <v>4.6899999999999997E-2</v>
          </cell>
          <cell r="V30">
            <v>298.29000000000002</v>
          </cell>
          <cell r="W30">
            <v>1.6000000000000001E-3</v>
          </cell>
          <cell r="X30">
            <v>9.98</v>
          </cell>
          <cell r="Y30">
            <v>0.95040000000000002</v>
          </cell>
          <cell r="Z30">
            <v>6046.63</v>
          </cell>
          <cell r="AA30">
            <v>27.484681818181819</v>
          </cell>
          <cell r="AB30">
            <v>12408.51</v>
          </cell>
          <cell r="AC30">
            <v>56.402318181818181</v>
          </cell>
        </row>
        <row r="31">
          <cell r="B31" t="str">
            <v>P8047</v>
          </cell>
          <cell r="C31" t="str">
            <v>Economista sênior</v>
          </cell>
          <cell r="D31" t="str">
            <v>mês</v>
          </cell>
          <cell r="E31">
            <v>10233.94</v>
          </cell>
          <cell r="F31">
            <v>46.517909090909093</v>
          </cell>
          <cell r="G31">
            <v>0.78590000000000004</v>
          </cell>
          <cell r="H31">
            <v>8042.86</v>
          </cell>
          <cell r="I31">
            <v>7.1999999999999995E-2</v>
          </cell>
          <cell r="J31">
            <v>736.74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2.0000000000000001E-4</v>
          </cell>
          <cell r="R31">
            <v>1.82</v>
          </cell>
          <cell r="S31">
            <v>0</v>
          </cell>
          <cell r="T31">
            <v>0</v>
          </cell>
          <cell r="U31">
            <v>2.9100000000000001E-2</v>
          </cell>
          <cell r="V31">
            <v>298.29000000000002</v>
          </cell>
          <cell r="W31">
            <v>1E-3</v>
          </cell>
          <cell r="X31">
            <v>9.98</v>
          </cell>
          <cell r="Y31">
            <v>0.88819999999999999</v>
          </cell>
          <cell r="Z31">
            <v>9089.69</v>
          </cell>
          <cell r="AA31">
            <v>41.316772727272728</v>
          </cell>
          <cell r="AB31">
            <v>19323.63</v>
          </cell>
          <cell r="AC31">
            <v>87.834681818181821</v>
          </cell>
        </row>
        <row r="32">
          <cell r="B32" t="str">
            <v>P8054</v>
          </cell>
          <cell r="C32" t="str">
            <v>Engenheiro agrônomo júnior</v>
          </cell>
          <cell r="D32" t="str">
            <v>mês</v>
          </cell>
          <cell r="E32">
            <v>12002</v>
          </cell>
          <cell r="F32">
            <v>54.554545454545455</v>
          </cell>
          <cell r="G32">
            <v>0.79179999999999995</v>
          </cell>
          <cell r="H32">
            <v>9503.18</v>
          </cell>
          <cell r="I32">
            <v>6.1400000000000003E-2</v>
          </cell>
          <cell r="J32">
            <v>736.74</v>
          </cell>
          <cell r="K32">
            <v>2.2000000000000001E-3</v>
          </cell>
          <cell r="L32">
            <v>26.02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2.9999999999999997E-4</v>
          </cell>
          <cell r="R32">
            <v>3.12</v>
          </cell>
          <cell r="S32">
            <v>0</v>
          </cell>
          <cell r="T32">
            <v>0</v>
          </cell>
          <cell r="U32">
            <v>2.4899999999999999E-2</v>
          </cell>
          <cell r="V32">
            <v>298.29000000000002</v>
          </cell>
          <cell r="W32">
            <v>8.0000000000000004E-4</v>
          </cell>
          <cell r="X32">
            <v>9.98</v>
          </cell>
          <cell r="Y32">
            <v>0.88129999999999997</v>
          </cell>
          <cell r="Z32">
            <v>10577.33</v>
          </cell>
          <cell r="AA32">
            <v>48.078772727272728</v>
          </cell>
          <cell r="AB32">
            <v>22579.33</v>
          </cell>
          <cell r="AC32">
            <v>102.63331818181818</v>
          </cell>
        </row>
        <row r="33">
          <cell r="B33" t="str">
            <v>P8055</v>
          </cell>
          <cell r="C33" t="str">
            <v>Engenheiro agrônomo pleno</v>
          </cell>
          <cell r="D33" t="str">
            <v>mês</v>
          </cell>
          <cell r="E33">
            <v>12520.56</v>
          </cell>
          <cell r="F33">
            <v>56.911636363636362</v>
          </cell>
          <cell r="G33">
            <v>0.79179999999999995</v>
          </cell>
          <cell r="H33">
            <v>9913.7800000000007</v>
          </cell>
          <cell r="I33">
            <v>5.8799999999999998E-2</v>
          </cell>
          <cell r="J33">
            <v>736.74</v>
          </cell>
          <cell r="K33">
            <v>2.0999999999999999E-3</v>
          </cell>
          <cell r="L33">
            <v>26.02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2.0000000000000001E-4</v>
          </cell>
          <cell r="R33">
            <v>3.12</v>
          </cell>
          <cell r="S33">
            <v>0</v>
          </cell>
          <cell r="T33">
            <v>0</v>
          </cell>
          <cell r="U33">
            <v>2.3800000000000002E-2</v>
          </cell>
          <cell r="V33">
            <v>298.29000000000002</v>
          </cell>
          <cell r="W33">
            <v>8.0000000000000004E-4</v>
          </cell>
          <cell r="X33">
            <v>9.98</v>
          </cell>
          <cell r="Y33">
            <v>0.87760000000000005</v>
          </cell>
          <cell r="Z33">
            <v>10987.93</v>
          </cell>
          <cell r="AA33">
            <v>49.945136363636365</v>
          </cell>
          <cell r="AB33">
            <v>23508.48</v>
          </cell>
          <cell r="AC33">
            <v>106.85672727272727</v>
          </cell>
        </row>
        <row r="34">
          <cell r="B34" t="str">
            <v>P8056</v>
          </cell>
          <cell r="C34" t="str">
            <v>Engenheiro agrônomo sênior</v>
          </cell>
          <cell r="D34" t="str">
            <v>mês</v>
          </cell>
          <cell r="E34">
            <v>14001.47</v>
          </cell>
          <cell r="F34">
            <v>63.643045454545451</v>
          </cell>
          <cell r="G34">
            <v>0.79179999999999995</v>
          </cell>
          <cell r="H34">
            <v>11086.36</v>
          </cell>
          <cell r="I34">
            <v>5.2600000000000001E-2</v>
          </cell>
          <cell r="J34">
            <v>736.74</v>
          </cell>
          <cell r="K34">
            <v>1.9E-3</v>
          </cell>
          <cell r="L34">
            <v>26.02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2.0000000000000001E-4</v>
          </cell>
          <cell r="R34">
            <v>3.12</v>
          </cell>
          <cell r="S34">
            <v>0</v>
          </cell>
          <cell r="T34">
            <v>0</v>
          </cell>
          <cell r="U34">
            <v>2.1299999999999999E-2</v>
          </cell>
          <cell r="V34">
            <v>298.29000000000002</v>
          </cell>
          <cell r="W34">
            <v>6.9999999999999999E-4</v>
          </cell>
          <cell r="X34">
            <v>9.98</v>
          </cell>
          <cell r="Y34">
            <v>0.86850000000000005</v>
          </cell>
          <cell r="Z34">
            <v>12160.51</v>
          </cell>
          <cell r="AA34">
            <v>55.275045454545456</v>
          </cell>
          <cell r="AB34">
            <v>26161.98</v>
          </cell>
          <cell r="AC34">
            <v>118.91809090909091</v>
          </cell>
        </row>
        <row r="35">
          <cell r="B35" t="str">
            <v>P8057</v>
          </cell>
          <cell r="C35" t="str">
            <v>Engenheiro ambiental júnior</v>
          </cell>
          <cell r="D35" t="str">
            <v>mês</v>
          </cell>
          <cell r="E35">
            <v>12002</v>
          </cell>
          <cell r="F35">
            <v>54.554545454545455</v>
          </cell>
          <cell r="G35">
            <v>0.79959999999999998</v>
          </cell>
          <cell r="H35">
            <v>9596.7999999999993</v>
          </cell>
          <cell r="I35">
            <v>6.1400000000000003E-2</v>
          </cell>
          <cell r="J35">
            <v>736.74</v>
          </cell>
          <cell r="K35">
            <v>2.2000000000000001E-3</v>
          </cell>
          <cell r="L35">
            <v>26.02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4.0000000000000002E-4</v>
          </cell>
          <cell r="R35">
            <v>4.3899999999999997</v>
          </cell>
          <cell r="S35">
            <v>0</v>
          </cell>
          <cell r="T35">
            <v>0</v>
          </cell>
          <cell r="U35">
            <v>2.4899999999999999E-2</v>
          </cell>
          <cell r="V35">
            <v>298.29000000000002</v>
          </cell>
          <cell r="W35">
            <v>8.0000000000000004E-4</v>
          </cell>
          <cell r="X35">
            <v>9.98</v>
          </cell>
          <cell r="Y35">
            <v>0.88919999999999999</v>
          </cell>
          <cell r="Z35">
            <v>10672.22</v>
          </cell>
          <cell r="AA35">
            <v>48.510090909090906</v>
          </cell>
          <cell r="AB35">
            <v>22674.22</v>
          </cell>
          <cell r="AC35">
            <v>103.06463636363637</v>
          </cell>
        </row>
        <row r="36">
          <cell r="B36" t="str">
            <v>P8058</v>
          </cell>
          <cell r="C36" t="str">
            <v>Engenheiro ambiental pleno</v>
          </cell>
          <cell r="D36" t="str">
            <v>mês</v>
          </cell>
          <cell r="E36">
            <v>12437.19</v>
          </cell>
          <cell r="F36">
            <v>56.532681818181821</v>
          </cell>
          <cell r="G36">
            <v>0.79959999999999998</v>
          </cell>
          <cell r="H36">
            <v>9944.7800000000007</v>
          </cell>
          <cell r="I36">
            <v>5.9200000000000003E-2</v>
          </cell>
          <cell r="J36">
            <v>736.74</v>
          </cell>
          <cell r="K36">
            <v>2.0999999999999999E-3</v>
          </cell>
          <cell r="L36">
            <v>26.02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4.0000000000000002E-4</v>
          </cell>
          <cell r="R36">
            <v>4.3899999999999997</v>
          </cell>
          <cell r="S36">
            <v>0</v>
          </cell>
          <cell r="T36">
            <v>0</v>
          </cell>
          <cell r="U36">
            <v>2.4E-2</v>
          </cell>
          <cell r="V36">
            <v>298.29000000000002</v>
          </cell>
          <cell r="W36">
            <v>8.0000000000000004E-4</v>
          </cell>
          <cell r="X36">
            <v>9.98</v>
          </cell>
          <cell r="Y36">
            <v>0.8861</v>
          </cell>
          <cell r="Z36">
            <v>11020.2</v>
          </cell>
          <cell r="AA36">
            <v>50.091818181818184</v>
          </cell>
          <cell r="AB36">
            <v>23457.39</v>
          </cell>
          <cell r="AC36">
            <v>106.6245</v>
          </cell>
        </row>
        <row r="37">
          <cell r="B37" t="str">
            <v>P8059</v>
          </cell>
          <cell r="C37" t="str">
            <v>Engenheiro ambiental sênior</v>
          </cell>
          <cell r="D37" t="str">
            <v>mês</v>
          </cell>
          <cell r="E37">
            <v>14816.67</v>
          </cell>
          <cell r="F37">
            <v>67.348500000000001</v>
          </cell>
          <cell r="G37">
            <v>0.79959999999999998</v>
          </cell>
          <cell r="H37">
            <v>11847.41</v>
          </cell>
          <cell r="I37">
            <v>4.9700000000000001E-2</v>
          </cell>
          <cell r="J37">
            <v>736.74</v>
          </cell>
          <cell r="K37">
            <v>1.8E-3</v>
          </cell>
          <cell r="L37">
            <v>26.02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2.9999999999999997E-4</v>
          </cell>
          <cell r="R37">
            <v>4.3899999999999997</v>
          </cell>
          <cell r="S37">
            <v>0</v>
          </cell>
          <cell r="T37">
            <v>0</v>
          </cell>
          <cell r="U37">
            <v>2.01E-2</v>
          </cell>
          <cell r="V37">
            <v>298.29000000000002</v>
          </cell>
          <cell r="W37">
            <v>6.9999999999999999E-4</v>
          </cell>
          <cell r="X37">
            <v>9.98</v>
          </cell>
          <cell r="Y37">
            <v>0.87219999999999998</v>
          </cell>
          <cell r="Z37">
            <v>12922.83</v>
          </cell>
          <cell r="AA37">
            <v>58.74013636363636</v>
          </cell>
          <cell r="AB37">
            <v>27739.5</v>
          </cell>
          <cell r="AC37">
            <v>126.08863636363637</v>
          </cell>
        </row>
        <row r="38">
          <cell r="B38" t="str">
            <v>P8060</v>
          </cell>
          <cell r="C38" t="str">
            <v>Engenheiro consultor especial</v>
          </cell>
          <cell r="D38" t="str">
            <v>mês</v>
          </cell>
          <cell r="E38">
            <v>22010.58</v>
          </cell>
          <cell r="F38">
            <v>100.04809090909092</v>
          </cell>
          <cell r="G38">
            <v>0.7974</v>
          </cell>
          <cell r="H38">
            <v>17551.240000000002</v>
          </cell>
          <cell r="I38">
            <v>3.3500000000000002E-2</v>
          </cell>
          <cell r="J38">
            <v>736.74</v>
          </cell>
          <cell r="K38">
            <v>1.1000000000000001E-3</v>
          </cell>
          <cell r="L38">
            <v>23.76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2.0000000000000001E-4</v>
          </cell>
          <cell r="R38">
            <v>3.91</v>
          </cell>
          <cell r="S38">
            <v>0</v>
          </cell>
          <cell r="T38">
            <v>0</v>
          </cell>
          <cell r="U38">
            <v>1.3599999999999999E-2</v>
          </cell>
          <cell r="V38">
            <v>298.29000000000002</v>
          </cell>
          <cell r="W38">
            <v>5.0000000000000001E-4</v>
          </cell>
          <cell r="X38">
            <v>9.98</v>
          </cell>
          <cell r="Y38">
            <v>0.84609999999999996</v>
          </cell>
          <cell r="Z38">
            <v>18623.919999999998</v>
          </cell>
          <cell r="AA38">
            <v>84.654181818181812</v>
          </cell>
          <cell r="AB38">
            <v>40634.5</v>
          </cell>
          <cell r="AC38">
            <v>184.70227272727271</v>
          </cell>
        </row>
        <row r="39">
          <cell r="B39" t="str">
            <v>P8061</v>
          </cell>
          <cell r="C39" t="str">
            <v>Engenheiro coordenador</v>
          </cell>
          <cell r="D39" t="str">
            <v>mês</v>
          </cell>
          <cell r="E39">
            <v>18342.150000000001</v>
          </cell>
          <cell r="F39">
            <v>83.373409090909092</v>
          </cell>
          <cell r="G39">
            <v>0.7974</v>
          </cell>
          <cell r="H39">
            <v>14626.03</v>
          </cell>
          <cell r="I39">
            <v>4.02E-2</v>
          </cell>
          <cell r="J39">
            <v>736.74</v>
          </cell>
          <cell r="K39">
            <v>1.2999999999999999E-3</v>
          </cell>
          <cell r="L39">
            <v>23.76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2.0000000000000001E-4</v>
          </cell>
          <cell r="R39">
            <v>3.91</v>
          </cell>
          <cell r="S39">
            <v>0</v>
          </cell>
          <cell r="T39">
            <v>0</v>
          </cell>
          <cell r="U39">
            <v>1.6299999999999999E-2</v>
          </cell>
          <cell r="V39">
            <v>298.29000000000002</v>
          </cell>
          <cell r="W39">
            <v>5.0000000000000001E-4</v>
          </cell>
          <cell r="X39">
            <v>9.98</v>
          </cell>
          <cell r="Y39">
            <v>0.85589999999999999</v>
          </cell>
          <cell r="Z39">
            <v>15698.72</v>
          </cell>
          <cell r="AA39">
            <v>71.357818181818175</v>
          </cell>
          <cell r="AB39">
            <v>34040.870000000003</v>
          </cell>
          <cell r="AC39">
            <v>154.7312272727273</v>
          </cell>
        </row>
        <row r="40">
          <cell r="B40" t="str">
            <v>P8062</v>
          </cell>
          <cell r="C40" t="str">
            <v>Engenheiro de pesca júnior</v>
          </cell>
          <cell r="D40" t="str">
            <v>mês</v>
          </cell>
          <cell r="E40">
            <v>12002</v>
          </cell>
          <cell r="F40">
            <v>54.554545454545455</v>
          </cell>
          <cell r="G40">
            <v>0.80069999999999997</v>
          </cell>
          <cell r="H40">
            <v>9610</v>
          </cell>
          <cell r="I40">
            <v>6.1400000000000003E-2</v>
          </cell>
          <cell r="J40">
            <v>736.74</v>
          </cell>
          <cell r="K40">
            <v>2.2000000000000001E-3</v>
          </cell>
          <cell r="L40">
            <v>26.02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2.9999999999999997E-4</v>
          </cell>
          <cell r="R40">
            <v>4.09</v>
          </cell>
          <cell r="S40">
            <v>0</v>
          </cell>
          <cell r="T40">
            <v>0</v>
          </cell>
          <cell r="U40">
            <v>2.4899999999999999E-2</v>
          </cell>
          <cell r="V40">
            <v>298.29000000000002</v>
          </cell>
          <cell r="W40">
            <v>8.0000000000000004E-4</v>
          </cell>
          <cell r="X40">
            <v>9.98</v>
          </cell>
          <cell r="Y40">
            <v>0.89029999999999998</v>
          </cell>
          <cell r="Z40">
            <v>10685.12</v>
          </cell>
          <cell r="AA40">
            <v>48.56872727272728</v>
          </cell>
          <cell r="AB40">
            <v>22687.119999999999</v>
          </cell>
          <cell r="AC40">
            <v>103.12327272727272</v>
          </cell>
        </row>
        <row r="41">
          <cell r="B41" t="str">
            <v>P8063</v>
          </cell>
          <cell r="C41" t="str">
            <v>Engenheiro de pesca pleno</v>
          </cell>
          <cell r="D41" t="str">
            <v>mês</v>
          </cell>
          <cell r="E41">
            <v>12712.69</v>
          </cell>
          <cell r="F41">
            <v>57.784954545454546</v>
          </cell>
          <cell r="G41">
            <v>0.80069999999999997</v>
          </cell>
          <cell r="H41">
            <v>10179.049999999999</v>
          </cell>
          <cell r="I41">
            <v>5.8000000000000003E-2</v>
          </cell>
          <cell r="J41">
            <v>736.74</v>
          </cell>
          <cell r="K41">
            <v>2E-3</v>
          </cell>
          <cell r="L41">
            <v>26.02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2.9999999999999997E-4</v>
          </cell>
          <cell r="R41">
            <v>4.09</v>
          </cell>
          <cell r="S41">
            <v>0</v>
          </cell>
          <cell r="T41">
            <v>0</v>
          </cell>
          <cell r="U41">
            <v>2.35E-2</v>
          </cell>
          <cell r="V41">
            <v>298.29000000000002</v>
          </cell>
          <cell r="W41">
            <v>8.0000000000000004E-4</v>
          </cell>
          <cell r="X41">
            <v>9.98</v>
          </cell>
          <cell r="Y41">
            <v>0.88529999999999998</v>
          </cell>
          <cell r="Z41">
            <v>11254.18</v>
          </cell>
          <cell r="AA41">
            <v>51.155363636363639</v>
          </cell>
          <cell r="AB41">
            <v>23966.87</v>
          </cell>
          <cell r="AC41">
            <v>108.94031818181817</v>
          </cell>
        </row>
        <row r="42">
          <cell r="B42" t="str">
            <v>P8064</v>
          </cell>
          <cell r="C42" t="str">
            <v>Engenheiro de pesca sênior</v>
          </cell>
          <cell r="D42" t="str">
            <v>mês</v>
          </cell>
          <cell r="E42">
            <v>15546.63</v>
          </cell>
          <cell r="F42">
            <v>70.666499999999999</v>
          </cell>
          <cell r="G42">
            <v>0.80069999999999997</v>
          </cell>
          <cell r="H42">
            <v>12448.18</v>
          </cell>
          <cell r="I42">
            <v>4.7399999999999998E-2</v>
          </cell>
          <cell r="J42">
            <v>736.74</v>
          </cell>
          <cell r="K42">
            <v>1.6999999999999999E-3</v>
          </cell>
          <cell r="L42">
            <v>26.02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2.9999999999999997E-4</v>
          </cell>
          <cell r="R42">
            <v>4.09</v>
          </cell>
          <cell r="S42">
            <v>0</v>
          </cell>
          <cell r="T42">
            <v>0</v>
          </cell>
          <cell r="U42">
            <v>1.9199999999999998E-2</v>
          </cell>
          <cell r="V42">
            <v>298.29000000000002</v>
          </cell>
          <cell r="W42">
            <v>5.9999999999999995E-4</v>
          </cell>
          <cell r="X42">
            <v>9.98</v>
          </cell>
          <cell r="Y42">
            <v>0.86990000000000001</v>
          </cell>
          <cell r="Z42">
            <v>13523.3</v>
          </cell>
          <cell r="AA42">
            <v>61.469545454545454</v>
          </cell>
          <cell r="AB42">
            <v>29069.93</v>
          </cell>
          <cell r="AC42">
            <v>132.13604545454547</v>
          </cell>
        </row>
        <row r="43">
          <cell r="B43" t="str">
            <v>P8065</v>
          </cell>
          <cell r="C43" t="str">
            <v>Engenheiro de projetos júnior</v>
          </cell>
          <cell r="D43" t="str">
            <v>mês</v>
          </cell>
          <cell r="E43">
            <v>12002</v>
          </cell>
          <cell r="F43">
            <v>54.554545454545455</v>
          </cell>
          <cell r="G43">
            <v>0.7974</v>
          </cell>
          <cell r="H43">
            <v>9570.39</v>
          </cell>
          <cell r="I43">
            <v>6.1400000000000003E-2</v>
          </cell>
          <cell r="J43">
            <v>736.74</v>
          </cell>
          <cell r="K43">
            <v>2.2000000000000001E-3</v>
          </cell>
          <cell r="L43">
            <v>26.02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2.9999999999999997E-4</v>
          </cell>
          <cell r="R43">
            <v>3.91</v>
          </cell>
          <cell r="S43">
            <v>0</v>
          </cell>
          <cell r="T43">
            <v>0</v>
          </cell>
          <cell r="U43">
            <v>2.4899999999999999E-2</v>
          </cell>
          <cell r="V43">
            <v>298.29000000000002</v>
          </cell>
          <cell r="W43">
            <v>8.0000000000000004E-4</v>
          </cell>
          <cell r="X43">
            <v>9.98</v>
          </cell>
          <cell r="Y43">
            <v>0.88700000000000001</v>
          </cell>
          <cell r="Z43">
            <v>10645.34</v>
          </cell>
          <cell r="AA43">
            <v>48.387909090909091</v>
          </cell>
          <cell r="AB43">
            <v>22647.34</v>
          </cell>
          <cell r="AC43">
            <v>102.94245454545455</v>
          </cell>
        </row>
        <row r="44">
          <cell r="B44" t="str">
            <v>P8066</v>
          </cell>
          <cell r="C44" t="str">
            <v>Engenheiro de projetos pleno</v>
          </cell>
          <cell r="D44" t="str">
            <v>mês</v>
          </cell>
          <cell r="E44">
            <v>12880.98</v>
          </cell>
          <cell r="F44">
            <v>58.54990909090909</v>
          </cell>
          <cell r="G44">
            <v>0.7974</v>
          </cell>
          <cell r="H44">
            <v>10271.290000000001</v>
          </cell>
          <cell r="I44">
            <v>5.7200000000000001E-2</v>
          </cell>
          <cell r="J44">
            <v>736.74</v>
          </cell>
          <cell r="K44">
            <v>2E-3</v>
          </cell>
          <cell r="L44">
            <v>26.02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2.9999999999999997E-4</v>
          </cell>
          <cell r="R44">
            <v>3.91</v>
          </cell>
          <cell r="S44">
            <v>0</v>
          </cell>
          <cell r="T44">
            <v>0</v>
          </cell>
          <cell r="U44">
            <v>2.3199999999999998E-2</v>
          </cell>
          <cell r="V44">
            <v>298.29000000000002</v>
          </cell>
          <cell r="W44">
            <v>8.0000000000000004E-4</v>
          </cell>
          <cell r="X44">
            <v>9.98</v>
          </cell>
          <cell r="Y44">
            <v>0.88090000000000002</v>
          </cell>
          <cell r="Z44">
            <v>11346.24</v>
          </cell>
          <cell r="AA44">
            <v>51.573818181818183</v>
          </cell>
          <cell r="AB44">
            <v>24227.22</v>
          </cell>
          <cell r="AC44">
            <v>110.12372727272728</v>
          </cell>
        </row>
        <row r="45">
          <cell r="B45" t="str">
            <v>P8067</v>
          </cell>
          <cell r="C45" t="str">
            <v>Engenheiro de projetos sênior</v>
          </cell>
          <cell r="D45" t="str">
            <v>mês</v>
          </cell>
          <cell r="E45">
            <v>16112.71</v>
          </cell>
          <cell r="F45">
            <v>73.239590909090907</v>
          </cell>
          <cell r="G45">
            <v>0.7974</v>
          </cell>
          <cell r="H45">
            <v>12848.28</v>
          </cell>
          <cell r="I45">
            <v>4.5699999999999998E-2</v>
          </cell>
          <cell r="J45">
            <v>736.74</v>
          </cell>
          <cell r="K45">
            <v>1.6000000000000001E-3</v>
          </cell>
          <cell r="L45">
            <v>26.02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2.0000000000000001E-4</v>
          </cell>
          <cell r="R45">
            <v>3.91</v>
          </cell>
          <cell r="S45">
            <v>0</v>
          </cell>
          <cell r="T45">
            <v>0</v>
          </cell>
          <cell r="U45">
            <v>1.8499999999999999E-2</v>
          </cell>
          <cell r="V45">
            <v>298.29000000000002</v>
          </cell>
          <cell r="W45">
            <v>5.9999999999999995E-4</v>
          </cell>
          <cell r="X45">
            <v>9.98</v>
          </cell>
          <cell r="Y45">
            <v>0.86409999999999998</v>
          </cell>
          <cell r="Z45">
            <v>13923.22</v>
          </cell>
          <cell r="AA45">
            <v>63.287363636363636</v>
          </cell>
          <cell r="AB45">
            <v>30035.94</v>
          </cell>
          <cell r="AC45">
            <v>136.52699999999999</v>
          </cell>
        </row>
        <row r="46">
          <cell r="B46" t="str">
            <v>P8068</v>
          </cell>
          <cell r="C46" t="str">
            <v>Engenheiro florestal júnior</v>
          </cell>
          <cell r="D46" t="str">
            <v>mês</v>
          </cell>
          <cell r="E46">
            <v>12002</v>
          </cell>
          <cell r="F46">
            <v>54.554545454545455</v>
          </cell>
          <cell r="G46">
            <v>0.80069999999999997</v>
          </cell>
          <cell r="H46">
            <v>9610</v>
          </cell>
          <cell r="I46">
            <v>6.1400000000000003E-2</v>
          </cell>
          <cell r="J46">
            <v>736.74</v>
          </cell>
          <cell r="K46">
            <v>2.2000000000000001E-3</v>
          </cell>
          <cell r="L46">
            <v>26.02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2.9999999999999997E-4</v>
          </cell>
          <cell r="R46">
            <v>4.09</v>
          </cell>
          <cell r="S46">
            <v>0</v>
          </cell>
          <cell r="T46">
            <v>0</v>
          </cell>
          <cell r="U46">
            <v>2.4899999999999999E-2</v>
          </cell>
          <cell r="V46">
            <v>298.29000000000002</v>
          </cell>
          <cell r="W46">
            <v>8.0000000000000004E-4</v>
          </cell>
          <cell r="X46">
            <v>9.98</v>
          </cell>
          <cell r="Y46">
            <v>0.89029999999999998</v>
          </cell>
          <cell r="Z46">
            <v>10685.12</v>
          </cell>
          <cell r="AA46">
            <v>48.56872727272728</v>
          </cell>
          <cell r="AB46">
            <v>22687.119999999999</v>
          </cell>
          <cell r="AC46">
            <v>103.12327272727272</v>
          </cell>
        </row>
        <row r="47">
          <cell r="B47" t="str">
            <v>P8069</v>
          </cell>
          <cell r="C47" t="str">
            <v>Engenheiro florestal pleno</v>
          </cell>
          <cell r="D47" t="str">
            <v>mês</v>
          </cell>
          <cell r="E47">
            <v>12712.69</v>
          </cell>
          <cell r="F47">
            <v>57.784954545454546</v>
          </cell>
          <cell r="G47">
            <v>0.80069999999999997</v>
          </cell>
          <cell r="H47">
            <v>10179.049999999999</v>
          </cell>
          <cell r="I47">
            <v>5.8000000000000003E-2</v>
          </cell>
          <cell r="J47">
            <v>736.74</v>
          </cell>
          <cell r="K47">
            <v>2E-3</v>
          </cell>
          <cell r="L47">
            <v>26.02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2.9999999999999997E-4</v>
          </cell>
          <cell r="R47">
            <v>4.09</v>
          </cell>
          <cell r="S47">
            <v>0</v>
          </cell>
          <cell r="T47">
            <v>0</v>
          </cell>
          <cell r="U47">
            <v>2.35E-2</v>
          </cell>
          <cell r="V47">
            <v>298.29000000000002</v>
          </cell>
          <cell r="W47">
            <v>8.0000000000000004E-4</v>
          </cell>
          <cell r="X47">
            <v>9.98</v>
          </cell>
          <cell r="Y47">
            <v>0.88529999999999998</v>
          </cell>
          <cell r="Z47">
            <v>11254.18</v>
          </cell>
          <cell r="AA47">
            <v>51.155363636363639</v>
          </cell>
          <cell r="AB47">
            <v>23966.87</v>
          </cell>
          <cell r="AC47">
            <v>108.94031818181817</v>
          </cell>
        </row>
        <row r="48">
          <cell r="B48" t="str">
            <v>P8070</v>
          </cell>
          <cell r="C48" t="str">
            <v>Engenheiro florestal sênior</v>
          </cell>
          <cell r="D48" t="str">
            <v>mês</v>
          </cell>
          <cell r="E48">
            <v>15546.63</v>
          </cell>
          <cell r="F48">
            <v>70.666499999999999</v>
          </cell>
          <cell r="G48">
            <v>0.80069999999999997</v>
          </cell>
          <cell r="H48">
            <v>12448.18</v>
          </cell>
          <cell r="I48">
            <v>4.7399999999999998E-2</v>
          </cell>
          <cell r="J48">
            <v>736.74</v>
          </cell>
          <cell r="K48">
            <v>1.6999999999999999E-3</v>
          </cell>
          <cell r="L48">
            <v>26.02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2.9999999999999997E-4</v>
          </cell>
          <cell r="R48">
            <v>4.09</v>
          </cell>
          <cell r="S48">
            <v>0</v>
          </cell>
          <cell r="T48">
            <v>0</v>
          </cell>
          <cell r="U48">
            <v>1.9199999999999998E-2</v>
          </cell>
          <cell r="V48">
            <v>298.29000000000002</v>
          </cell>
          <cell r="W48">
            <v>5.9999999999999995E-4</v>
          </cell>
          <cell r="X48">
            <v>9.98</v>
          </cell>
          <cell r="Y48">
            <v>0.86990000000000001</v>
          </cell>
          <cell r="Z48">
            <v>13523.3</v>
          </cell>
          <cell r="AA48">
            <v>61.469545454545454</v>
          </cell>
          <cell r="AB48">
            <v>29069.93</v>
          </cell>
          <cell r="AC48">
            <v>132.13604545454547</v>
          </cell>
        </row>
        <row r="49">
          <cell r="B49" t="str">
            <v>P8080</v>
          </cell>
          <cell r="C49" t="str">
            <v>Geólogo júnior</v>
          </cell>
          <cell r="D49" t="str">
            <v>mês</v>
          </cell>
          <cell r="E49">
            <v>10327.65</v>
          </cell>
          <cell r="F49">
            <v>46.943863636363638</v>
          </cell>
          <cell r="G49">
            <v>0.80049999999999999</v>
          </cell>
          <cell r="H49">
            <v>8267.2800000000007</v>
          </cell>
          <cell r="I49">
            <v>6.8699999999999997E-2</v>
          </cell>
          <cell r="J49">
            <v>709.66</v>
          </cell>
          <cell r="K49">
            <v>2.5000000000000001E-3</v>
          </cell>
          <cell r="L49">
            <v>26.02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2.9999999999999997E-4</v>
          </cell>
          <cell r="R49">
            <v>3.56</v>
          </cell>
          <cell r="S49">
            <v>0</v>
          </cell>
          <cell r="T49">
            <v>0</v>
          </cell>
          <cell r="U49">
            <v>2.8899999999999999E-2</v>
          </cell>
          <cell r="V49">
            <v>298.29000000000002</v>
          </cell>
          <cell r="W49">
            <v>1E-3</v>
          </cell>
          <cell r="X49">
            <v>9.98</v>
          </cell>
          <cell r="Y49">
            <v>0.90190000000000003</v>
          </cell>
          <cell r="Z49">
            <v>9314.7900000000009</v>
          </cell>
          <cell r="AA49">
            <v>42.339954545454546</v>
          </cell>
          <cell r="AB49">
            <v>19642.439999999999</v>
          </cell>
          <cell r="AC49">
            <v>89.283818181818177</v>
          </cell>
        </row>
        <row r="50">
          <cell r="B50" t="str">
            <v>P8081</v>
          </cell>
          <cell r="C50" t="str">
            <v>Geólogo pleno</v>
          </cell>
          <cell r="D50" t="str">
            <v>mês</v>
          </cell>
          <cell r="E50">
            <v>12092.09</v>
          </cell>
          <cell r="F50">
            <v>54.964045454545456</v>
          </cell>
          <cell r="G50">
            <v>0.80049999999999999</v>
          </cell>
          <cell r="H50">
            <v>9679.7199999999993</v>
          </cell>
          <cell r="I50">
            <v>5.8700000000000002E-2</v>
          </cell>
          <cell r="J50">
            <v>709.66</v>
          </cell>
          <cell r="K50">
            <v>2.2000000000000001E-3</v>
          </cell>
          <cell r="L50">
            <v>26.02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2.9999999999999997E-4</v>
          </cell>
          <cell r="R50">
            <v>3.56</v>
          </cell>
          <cell r="S50">
            <v>0</v>
          </cell>
          <cell r="T50">
            <v>0</v>
          </cell>
          <cell r="U50">
            <v>2.47E-2</v>
          </cell>
          <cell r="V50">
            <v>298.29000000000002</v>
          </cell>
          <cell r="W50">
            <v>8.0000000000000004E-4</v>
          </cell>
          <cell r="X50">
            <v>9.98</v>
          </cell>
          <cell r="Y50">
            <v>0.8871</v>
          </cell>
          <cell r="Z50">
            <v>10727.23</v>
          </cell>
          <cell r="AA50">
            <v>48.760136363636363</v>
          </cell>
          <cell r="AB50">
            <v>22819.32</v>
          </cell>
          <cell r="AC50">
            <v>103.72418181818182</v>
          </cell>
        </row>
        <row r="51">
          <cell r="B51" t="str">
            <v>P8082</v>
          </cell>
          <cell r="C51" t="str">
            <v>Geólogo sênior</v>
          </cell>
          <cell r="D51" t="str">
            <v>mês</v>
          </cell>
          <cell r="E51">
            <v>13856.53</v>
          </cell>
          <cell r="F51">
            <v>62.984227272727274</v>
          </cell>
          <cell r="G51">
            <v>0.80049999999999999</v>
          </cell>
          <cell r="H51">
            <v>11092.16</v>
          </cell>
          <cell r="I51">
            <v>5.1200000000000002E-2</v>
          </cell>
          <cell r="J51">
            <v>709.66</v>
          </cell>
          <cell r="K51">
            <v>1.9E-3</v>
          </cell>
          <cell r="L51">
            <v>26.02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2.9999999999999997E-4</v>
          </cell>
          <cell r="R51">
            <v>3.56</v>
          </cell>
          <cell r="S51">
            <v>0</v>
          </cell>
          <cell r="T51">
            <v>0</v>
          </cell>
          <cell r="U51">
            <v>2.1499999999999998E-2</v>
          </cell>
          <cell r="V51">
            <v>298.29000000000002</v>
          </cell>
          <cell r="W51">
            <v>6.9999999999999999E-4</v>
          </cell>
          <cell r="X51">
            <v>9.98</v>
          </cell>
          <cell r="Y51">
            <v>0.87609999999999999</v>
          </cell>
          <cell r="Z51">
            <v>12139.66</v>
          </cell>
          <cell r="AA51">
            <v>55.18027272727273</v>
          </cell>
          <cell r="AB51">
            <v>25996.2</v>
          </cell>
          <cell r="AC51">
            <v>118.16454545454546</v>
          </cell>
        </row>
        <row r="52">
          <cell r="B52" t="str">
            <v>P8092</v>
          </cell>
          <cell r="C52" t="str">
            <v>Jornalista júnior</v>
          </cell>
          <cell r="D52" t="str">
            <v>mês</v>
          </cell>
          <cell r="E52">
            <v>3135.13</v>
          </cell>
          <cell r="F52">
            <v>14.25059090909091</v>
          </cell>
          <cell r="G52">
            <v>0.79510000000000003</v>
          </cell>
          <cell r="H52">
            <v>2492.7399999999998</v>
          </cell>
          <cell r="I52">
            <v>0.23499999999999999</v>
          </cell>
          <cell r="J52">
            <v>736.74</v>
          </cell>
          <cell r="K52">
            <v>8.3000000000000001E-3</v>
          </cell>
          <cell r="L52">
            <v>26.02</v>
          </cell>
          <cell r="M52">
            <v>0</v>
          </cell>
          <cell r="N52">
            <v>0</v>
          </cell>
          <cell r="O52">
            <v>9.9000000000000008E-3</v>
          </cell>
          <cell r="P52">
            <v>30.92</v>
          </cell>
          <cell r="Q52">
            <v>8.9999999999999998E-4</v>
          </cell>
          <cell r="R52">
            <v>2.67</v>
          </cell>
          <cell r="S52">
            <v>0</v>
          </cell>
          <cell r="T52">
            <v>0</v>
          </cell>
          <cell r="U52">
            <v>9.5100000000000004E-2</v>
          </cell>
          <cell r="V52">
            <v>298.29000000000002</v>
          </cell>
          <cell r="W52">
            <v>3.2000000000000002E-3</v>
          </cell>
          <cell r="X52">
            <v>9.98</v>
          </cell>
          <cell r="Y52">
            <v>1.1474</v>
          </cell>
          <cell r="Z52">
            <v>3597.36</v>
          </cell>
          <cell r="AA52">
            <v>16.351636363636363</v>
          </cell>
          <cell r="AB52">
            <v>6732.49</v>
          </cell>
          <cell r="AC52">
            <v>30.602227272727273</v>
          </cell>
        </row>
        <row r="53">
          <cell r="B53" t="str">
            <v>P8093</v>
          </cell>
          <cell r="C53" t="str">
            <v>Jornalista pleno</v>
          </cell>
          <cell r="D53" t="str">
            <v>mês</v>
          </cell>
          <cell r="E53">
            <v>4180.17</v>
          </cell>
          <cell r="F53">
            <v>19.000772727272729</v>
          </cell>
          <cell r="G53">
            <v>0.79510000000000003</v>
          </cell>
          <cell r="H53">
            <v>3323.65</v>
          </cell>
          <cell r="I53">
            <v>0.1762</v>
          </cell>
          <cell r="J53">
            <v>736.74</v>
          </cell>
          <cell r="K53">
            <v>6.1999999999999998E-3</v>
          </cell>
          <cell r="L53">
            <v>26.02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5.9999999999999995E-4</v>
          </cell>
          <cell r="R53">
            <v>2.67</v>
          </cell>
          <cell r="S53">
            <v>0</v>
          </cell>
          <cell r="T53">
            <v>0</v>
          </cell>
          <cell r="U53">
            <v>7.1400000000000005E-2</v>
          </cell>
          <cell r="V53">
            <v>298.29000000000002</v>
          </cell>
          <cell r="W53">
            <v>2.3999999999999998E-3</v>
          </cell>
          <cell r="X53">
            <v>9.98</v>
          </cell>
          <cell r="Y53">
            <v>1.052</v>
          </cell>
          <cell r="Z53">
            <v>4397.3500000000004</v>
          </cell>
          <cell r="AA53">
            <v>19.987954545454546</v>
          </cell>
          <cell r="AB53">
            <v>8577.52</v>
          </cell>
          <cell r="AC53">
            <v>38.988727272727274</v>
          </cell>
        </row>
        <row r="54">
          <cell r="B54" t="str">
            <v>P8094</v>
          </cell>
          <cell r="C54" t="str">
            <v>Jornalista sênior</v>
          </cell>
          <cell r="D54" t="str">
            <v>mês</v>
          </cell>
          <cell r="E54">
            <v>8000.57</v>
          </cell>
          <cell r="F54">
            <v>36.366227272727272</v>
          </cell>
          <cell r="G54">
            <v>0.79510000000000003</v>
          </cell>
          <cell r="H54">
            <v>6361.26</v>
          </cell>
          <cell r="I54">
            <v>9.2100000000000001E-2</v>
          </cell>
          <cell r="J54">
            <v>736.74</v>
          </cell>
          <cell r="K54">
            <v>3.3E-3</v>
          </cell>
          <cell r="L54">
            <v>26.02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2.9999999999999997E-4</v>
          </cell>
          <cell r="R54">
            <v>2.67</v>
          </cell>
          <cell r="S54">
            <v>0</v>
          </cell>
          <cell r="T54">
            <v>0</v>
          </cell>
          <cell r="U54">
            <v>3.73E-2</v>
          </cell>
          <cell r="V54">
            <v>298.29000000000002</v>
          </cell>
          <cell r="W54">
            <v>1.1999999999999999E-3</v>
          </cell>
          <cell r="X54">
            <v>9.98</v>
          </cell>
          <cell r="Y54">
            <v>0.92930000000000001</v>
          </cell>
          <cell r="Z54">
            <v>7434.96</v>
          </cell>
          <cell r="AA54">
            <v>33.795272727272724</v>
          </cell>
          <cell r="AB54">
            <v>15435.53</v>
          </cell>
          <cell r="AC54">
            <v>70.161500000000004</v>
          </cell>
        </row>
        <row r="55">
          <cell r="B55" t="str">
            <v>P8098</v>
          </cell>
          <cell r="C55" t="str">
            <v>Laboratorista</v>
          </cell>
          <cell r="D55" t="str">
            <v>mês</v>
          </cell>
          <cell r="E55">
            <v>2380.54</v>
          </cell>
          <cell r="F55">
            <v>10.820636363636364</v>
          </cell>
          <cell r="G55">
            <v>0.80330000000000001</v>
          </cell>
          <cell r="H55">
            <v>1912.29</v>
          </cell>
          <cell r="I55">
            <v>0.3095</v>
          </cell>
          <cell r="J55">
            <v>736.74</v>
          </cell>
          <cell r="K55">
            <v>1.23E-2</v>
          </cell>
          <cell r="L55">
            <v>29.17</v>
          </cell>
          <cell r="M55">
            <v>0</v>
          </cell>
          <cell r="N55">
            <v>0</v>
          </cell>
          <cell r="O55">
            <v>3.2000000000000001E-2</v>
          </cell>
          <cell r="P55">
            <v>76.2</v>
          </cell>
          <cell r="Q55">
            <v>1.6999999999999999E-3</v>
          </cell>
          <cell r="R55">
            <v>4.0599999999999996</v>
          </cell>
          <cell r="S55">
            <v>0</v>
          </cell>
          <cell r="T55">
            <v>0</v>
          </cell>
          <cell r="U55">
            <v>0.12529999999999999</v>
          </cell>
          <cell r="V55">
            <v>298.29000000000002</v>
          </cell>
          <cell r="W55">
            <v>4.1999999999999997E-3</v>
          </cell>
          <cell r="X55">
            <v>9.98</v>
          </cell>
          <cell r="Y55">
            <v>1.2882</v>
          </cell>
          <cell r="Z55">
            <v>3066.73</v>
          </cell>
          <cell r="AA55">
            <v>13.939681818181818</v>
          </cell>
          <cell r="AB55">
            <v>5447.28</v>
          </cell>
          <cell r="AC55">
            <v>24.760363636363635</v>
          </cell>
        </row>
        <row r="56">
          <cell r="B56" t="str">
            <v>P8102</v>
          </cell>
          <cell r="C56" t="str">
            <v>Médico veterinário</v>
          </cell>
          <cell r="D56" t="str">
            <v>mês</v>
          </cell>
          <cell r="E56">
            <v>12002</v>
          </cell>
          <cell r="F56">
            <v>54.554545454545455</v>
          </cell>
          <cell r="G56">
            <v>0.78990000000000005</v>
          </cell>
          <cell r="H56">
            <v>9480.3799999999992</v>
          </cell>
          <cell r="I56">
            <v>6.1400000000000003E-2</v>
          </cell>
          <cell r="J56">
            <v>736.74</v>
          </cell>
          <cell r="K56">
            <v>2.2000000000000001E-3</v>
          </cell>
          <cell r="L56">
            <v>26.02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2.0000000000000001E-4</v>
          </cell>
          <cell r="R56">
            <v>2.19</v>
          </cell>
          <cell r="S56">
            <v>0</v>
          </cell>
          <cell r="T56">
            <v>0</v>
          </cell>
          <cell r="U56">
            <v>2.4899999999999999E-2</v>
          </cell>
          <cell r="V56">
            <v>298.29000000000002</v>
          </cell>
          <cell r="W56">
            <v>8.0000000000000004E-4</v>
          </cell>
          <cell r="X56">
            <v>9.98</v>
          </cell>
          <cell r="Y56">
            <v>0.87929999999999997</v>
          </cell>
          <cell r="Z56">
            <v>10553.6</v>
          </cell>
          <cell r="AA56">
            <v>47.970909090909096</v>
          </cell>
          <cell r="AB56">
            <v>22555.599999999999</v>
          </cell>
          <cell r="AC56">
            <v>102.52545454545454</v>
          </cell>
        </row>
        <row r="57">
          <cell r="B57" t="str">
            <v>P8106</v>
          </cell>
          <cell r="C57" t="str">
            <v>Meteorologista júnior</v>
          </cell>
          <cell r="D57" t="str">
            <v>mês</v>
          </cell>
          <cell r="E57">
            <v>5285.59</v>
          </cell>
          <cell r="F57">
            <v>24.02540909090909</v>
          </cell>
          <cell r="G57">
            <v>0.79449999999999998</v>
          </cell>
          <cell r="H57">
            <v>4199.3999999999996</v>
          </cell>
          <cell r="I57">
            <v>0.1394</v>
          </cell>
          <cell r="J57">
            <v>736.74</v>
          </cell>
          <cell r="K57">
            <v>4.8999999999999998E-3</v>
          </cell>
          <cell r="L57">
            <v>26.02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5.9999999999999995E-4</v>
          </cell>
          <cell r="R57">
            <v>3.2</v>
          </cell>
          <cell r="S57">
            <v>0</v>
          </cell>
          <cell r="T57">
            <v>0</v>
          </cell>
          <cell r="U57">
            <v>5.6399999999999999E-2</v>
          </cell>
          <cell r="V57">
            <v>298.29000000000002</v>
          </cell>
          <cell r="W57">
            <v>1.9E-3</v>
          </cell>
          <cell r="X57">
            <v>9.98</v>
          </cell>
          <cell r="Y57">
            <v>0.99770000000000003</v>
          </cell>
          <cell r="Z57">
            <v>5273.63</v>
          </cell>
          <cell r="AA57">
            <v>23.971045454545454</v>
          </cell>
          <cell r="AB57">
            <v>10559.22</v>
          </cell>
          <cell r="AC57">
            <v>47.99645454545454</v>
          </cell>
        </row>
        <row r="58">
          <cell r="B58" t="str">
            <v>P8107</v>
          </cell>
          <cell r="C58" t="str">
            <v>Meteorologista pleno</v>
          </cell>
          <cell r="D58" t="str">
            <v>mês</v>
          </cell>
          <cell r="E58">
            <v>7047.45</v>
          </cell>
          <cell r="F58">
            <v>32.033863636363634</v>
          </cell>
          <cell r="G58">
            <v>0.79449999999999998</v>
          </cell>
          <cell r="H58">
            <v>5599.2</v>
          </cell>
          <cell r="I58">
            <v>0.1045</v>
          </cell>
          <cell r="J58">
            <v>736.74</v>
          </cell>
          <cell r="K58">
            <v>3.7000000000000002E-3</v>
          </cell>
          <cell r="L58">
            <v>26.02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5.0000000000000001E-4</v>
          </cell>
          <cell r="R58">
            <v>3.2</v>
          </cell>
          <cell r="S58">
            <v>0</v>
          </cell>
          <cell r="T58">
            <v>0</v>
          </cell>
          <cell r="U58">
            <v>4.2299999999999997E-2</v>
          </cell>
          <cell r="V58">
            <v>298.29000000000002</v>
          </cell>
          <cell r="W58">
            <v>1.4E-3</v>
          </cell>
          <cell r="X58">
            <v>9.98</v>
          </cell>
          <cell r="Y58">
            <v>0.94689999999999996</v>
          </cell>
          <cell r="Z58">
            <v>6673.43</v>
          </cell>
          <cell r="AA58">
            <v>30.333772727272727</v>
          </cell>
          <cell r="AB58">
            <v>13720.88</v>
          </cell>
          <cell r="AC58">
            <v>62.367636363636358</v>
          </cell>
        </row>
        <row r="59">
          <cell r="B59" t="str">
            <v>P8108</v>
          </cell>
          <cell r="C59" t="str">
            <v>Meteorologista sênior</v>
          </cell>
          <cell r="D59" t="str">
            <v>mês</v>
          </cell>
          <cell r="E59">
            <v>11832.15</v>
          </cell>
          <cell r="F59">
            <v>53.782499999999999</v>
          </cell>
          <cell r="G59">
            <v>0.79449999999999998</v>
          </cell>
          <cell r="H59">
            <v>9400.64</v>
          </cell>
          <cell r="I59">
            <v>6.2300000000000001E-2</v>
          </cell>
          <cell r="J59">
            <v>736.74</v>
          </cell>
          <cell r="K59">
            <v>2.2000000000000001E-3</v>
          </cell>
          <cell r="L59">
            <v>26.02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2.9999999999999997E-4</v>
          </cell>
          <cell r="R59">
            <v>3.2</v>
          </cell>
          <cell r="S59">
            <v>0</v>
          </cell>
          <cell r="T59">
            <v>0</v>
          </cell>
          <cell r="U59">
            <v>2.52E-2</v>
          </cell>
          <cell r="V59">
            <v>298.29000000000002</v>
          </cell>
          <cell r="W59">
            <v>8.0000000000000004E-4</v>
          </cell>
          <cell r="X59">
            <v>9.98</v>
          </cell>
          <cell r="Y59">
            <v>0.88529999999999998</v>
          </cell>
          <cell r="Z59">
            <v>10474.879999999999</v>
          </cell>
          <cell r="AA59">
            <v>47.613090909090907</v>
          </cell>
          <cell r="AB59">
            <v>22307.03</v>
          </cell>
          <cell r="AC59">
            <v>101.3955909090909</v>
          </cell>
        </row>
        <row r="60">
          <cell r="B60" t="str">
            <v>P8112</v>
          </cell>
          <cell r="C60" t="str">
            <v>Motorista de caminhão</v>
          </cell>
          <cell r="D60" t="str">
            <v>mês</v>
          </cell>
          <cell r="E60">
            <v>2380.65</v>
          </cell>
          <cell r="F60">
            <v>10.821136363636365</v>
          </cell>
          <cell r="G60">
            <v>0.80500000000000005</v>
          </cell>
          <cell r="H60">
            <v>1916.42</v>
          </cell>
          <cell r="I60">
            <v>0.3095</v>
          </cell>
          <cell r="J60">
            <v>736.74</v>
          </cell>
          <cell r="K60">
            <v>1.3299999999999999E-2</v>
          </cell>
          <cell r="L60">
            <v>31.68</v>
          </cell>
          <cell r="M60">
            <v>0</v>
          </cell>
          <cell r="N60">
            <v>0</v>
          </cell>
          <cell r="O60">
            <v>3.2000000000000001E-2</v>
          </cell>
          <cell r="P60">
            <v>76.19</v>
          </cell>
          <cell r="Q60">
            <v>1.8E-3</v>
          </cell>
          <cell r="R60">
            <v>4.26</v>
          </cell>
          <cell r="S60">
            <v>0</v>
          </cell>
          <cell r="T60">
            <v>0</v>
          </cell>
          <cell r="U60">
            <v>0.12529999999999999</v>
          </cell>
          <cell r="V60">
            <v>298.29000000000002</v>
          </cell>
          <cell r="W60">
            <v>4.1999999999999997E-3</v>
          </cell>
          <cell r="X60">
            <v>9.98</v>
          </cell>
          <cell r="Y60">
            <v>1.2910999999999999</v>
          </cell>
          <cell r="Z60">
            <v>3073.57</v>
          </cell>
          <cell r="AA60">
            <v>13.970772727272728</v>
          </cell>
          <cell r="AB60">
            <v>5454.22</v>
          </cell>
          <cell r="AC60">
            <v>24.79190909090909</v>
          </cell>
        </row>
        <row r="61">
          <cell r="B61" t="str">
            <v>P8113</v>
          </cell>
          <cell r="C61" t="str">
            <v>Motorista de veículo leve</v>
          </cell>
          <cell r="D61" t="str">
            <v>mês</v>
          </cell>
          <cell r="E61">
            <v>2113.08</v>
          </cell>
          <cell r="F61">
            <v>9.6049090909090911</v>
          </cell>
          <cell r="G61">
            <v>0.80069999999999997</v>
          </cell>
          <cell r="H61">
            <v>1691.95</v>
          </cell>
          <cell r="I61">
            <v>0.34870000000000001</v>
          </cell>
          <cell r="J61">
            <v>736.74</v>
          </cell>
          <cell r="K61">
            <v>1.4999999999999999E-2</v>
          </cell>
          <cell r="L61">
            <v>31.68</v>
          </cell>
          <cell r="M61">
            <v>0</v>
          </cell>
          <cell r="N61">
            <v>0</v>
          </cell>
          <cell r="O61">
            <v>4.3700000000000003E-2</v>
          </cell>
          <cell r="P61">
            <v>92.25</v>
          </cell>
          <cell r="Q61">
            <v>1.8E-3</v>
          </cell>
          <cell r="R61">
            <v>3.85</v>
          </cell>
          <cell r="S61">
            <v>0</v>
          </cell>
          <cell r="T61">
            <v>0</v>
          </cell>
          <cell r="U61">
            <v>0.14119999999999999</v>
          </cell>
          <cell r="V61">
            <v>298.29000000000002</v>
          </cell>
          <cell r="W61">
            <v>4.7000000000000002E-3</v>
          </cell>
          <cell r="X61">
            <v>9.98</v>
          </cell>
          <cell r="Y61">
            <v>1.3556999999999999</v>
          </cell>
          <cell r="Z61">
            <v>2864.73</v>
          </cell>
          <cell r="AA61">
            <v>13.0215</v>
          </cell>
          <cell r="AB61">
            <v>4977.8100000000004</v>
          </cell>
          <cell r="AC61">
            <v>22.626409090909092</v>
          </cell>
        </row>
        <row r="62">
          <cell r="B62" t="str">
            <v>P8117</v>
          </cell>
          <cell r="C62" t="str">
            <v>Oceanógrafo júnior</v>
          </cell>
          <cell r="D62" t="str">
            <v>mês</v>
          </cell>
          <cell r="E62">
            <v>4748.7299999999996</v>
          </cell>
          <cell r="F62">
            <v>21.585136363636362</v>
          </cell>
          <cell r="G62">
            <v>0.8024</v>
          </cell>
          <cell r="H62">
            <v>3810.38</v>
          </cell>
          <cell r="I62">
            <v>0.15509999999999999</v>
          </cell>
          <cell r="J62">
            <v>736.74</v>
          </cell>
          <cell r="K62">
            <v>5.4999999999999997E-3</v>
          </cell>
          <cell r="L62">
            <v>26.02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1E-3</v>
          </cell>
          <cell r="R62">
            <v>4.5999999999999996</v>
          </cell>
          <cell r="S62">
            <v>0</v>
          </cell>
          <cell r="T62">
            <v>0</v>
          </cell>
          <cell r="U62">
            <v>6.2799999999999995E-2</v>
          </cell>
          <cell r="V62">
            <v>298.29000000000002</v>
          </cell>
          <cell r="W62">
            <v>2.0999999999999999E-3</v>
          </cell>
          <cell r="X62">
            <v>9.98</v>
          </cell>
          <cell r="Y62">
            <v>1.0288999999999999</v>
          </cell>
          <cell r="Z62">
            <v>4886.01</v>
          </cell>
          <cell r="AA62">
            <v>22.209136363636365</v>
          </cell>
          <cell r="AB62">
            <v>9634.74</v>
          </cell>
          <cell r="AC62">
            <v>43.794272727272727</v>
          </cell>
        </row>
        <row r="63">
          <cell r="B63" t="str">
            <v>P8118</v>
          </cell>
          <cell r="C63" t="str">
            <v>Oceanógrafo pleno</v>
          </cell>
          <cell r="D63" t="str">
            <v>mês</v>
          </cell>
          <cell r="E63">
            <v>6331.64</v>
          </cell>
          <cell r="F63">
            <v>28.78018181818182</v>
          </cell>
          <cell r="G63">
            <v>0.8024</v>
          </cell>
          <cell r="H63">
            <v>5080.51</v>
          </cell>
          <cell r="I63">
            <v>0.1164</v>
          </cell>
          <cell r="J63">
            <v>736.74</v>
          </cell>
          <cell r="K63">
            <v>4.1000000000000003E-3</v>
          </cell>
          <cell r="L63">
            <v>26.02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6.9999999999999999E-4</v>
          </cell>
          <cell r="R63">
            <v>4.5999999999999996</v>
          </cell>
          <cell r="S63">
            <v>0</v>
          </cell>
          <cell r="T63">
            <v>0</v>
          </cell>
          <cell r="U63">
            <v>4.7100000000000003E-2</v>
          </cell>
          <cell r="V63">
            <v>298.29000000000002</v>
          </cell>
          <cell r="W63">
            <v>1.6000000000000001E-3</v>
          </cell>
          <cell r="X63">
            <v>9.98</v>
          </cell>
          <cell r="Y63">
            <v>0.97230000000000005</v>
          </cell>
          <cell r="Z63">
            <v>6156.14</v>
          </cell>
          <cell r="AA63">
            <v>27.982454545454548</v>
          </cell>
          <cell r="AB63">
            <v>12487.78</v>
          </cell>
          <cell r="AC63">
            <v>56.762636363636368</v>
          </cell>
        </row>
        <row r="64">
          <cell r="B64" t="str">
            <v>P8119</v>
          </cell>
          <cell r="C64" t="str">
            <v>Oceanógrafo sênior</v>
          </cell>
          <cell r="D64" t="str">
            <v>mês</v>
          </cell>
          <cell r="E64">
            <v>12279.56</v>
          </cell>
          <cell r="F64">
            <v>55.816181818181818</v>
          </cell>
          <cell r="G64">
            <v>0.8024</v>
          </cell>
          <cell r="H64">
            <v>9853.1200000000008</v>
          </cell>
          <cell r="I64">
            <v>0.06</v>
          </cell>
          <cell r="J64">
            <v>736.74</v>
          </cell>
          <cell r="K64">
            <v>2.0999999999999999E-3</v>
          </cell>
          <cell r="L64">
            <v>26.02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4.0000000000000002E-4</v>
          </cell>
          <cell r="R64">
            <v>4.5999999999999996</v>
          </cell>
          <cell r="S64">
            <v>0</v>
          </cell>
          <cell r="T64">
            <v>0</v>
          </cell>
          <cell r="U64">
            <v>2.4299999999999999E-2</v>
          </cell>
          <cell r="V64">
            <v>298.29000000000002</v>
          </cell>
          <cell r="W64">
            <v>8.0000000000000004E-4</v>
          </cell>
          <cell r="X64">
            <v>9.98</v>
          </cell>
          <cell r="Y64">
            <v>0.89</v>
          </cell>
          <cell r="Z64">
            <v>10928.75</v>
          </cell>
          <cell r="AA64">
            <v>49.676136363636367</v>
          </cell>
          <cell r="AB64">
            <v>23208.31</v>
          </cell>
          <cell r="AC64">
            <v>105.49231818181819</v>
          </cell>
        </row>
        <row r="65">
          <cell r="B65" t="str">
            <v>P8129</v>
          </cell>
          <cell r="C65" t="str">
            <v>Pedagogo júnior</v>
          </cell>
          <cell r="D65" t="str">
            <v>mês</v>
          </cell>
          <cell r="E65">
            <v>2524.4499999999998</v>
          </cell>
          <cell r="F65">
            <v>11.474772727272727</v>
          </cell>
          <cell r="G65">
            <v>0.99429999999999996</v>
          </cell>
          <cell r="H65">
            <v>2510.06</v>
          </cell>
          <cell r="I65">
            <v>0.2918</v>
          </cell>
          <cell r="J65">
            <v>736.74</v>
          </cell>
          <cell r="K65">
            <v>1.03E-2</v>
          </cell>
          <cell r="L65">
            <v>26.02</v>
          </cell>
          <cell r="M65">
            <v>0</v>
          </cell>
          <cell r="N65">
            <v>0</v>
          </cell>
          <cell r="O65">
            <v>2.6800000000000001E-2</v>
          </cell>
          <cell r="P65">
            <v>67.569999999999993</v>
          </cell>
          <cell r="Q65">
            <v>1.03E-2</v>
          </cell>
          <cell r="R65">
            <v>26</v>
          </cell>
          <cell r="S65">
            <v>0</v>
          </cell>
          <cell r="T65">
            <v>0</v>
          </cell>
          <cell r="U65">
            <v>0.1182</v>
          </cell>
          <cell r="V65">
            <v>298.29000000000002</v>
          </cell>
          <cell r="W65">
            <v>4.0000000000000001E-3</v>
          </cell>
          <cell r="X65">
            <v>9.98</v>
          </cell>
          <cell r="Y65">
            <v>1.4556</v>
          </cell>
          <cell r="Z65">
            <v>3674.66</v>
          </cell>
          <cell r="AA65">
            <v>16.702999999999999</v>
          </cell>
          <cell r="AB65">
            <v>6199.11</v>
          </cell>
          <cell r="AC65">
            <v>28.177772727272725</v>
          </cell>
        </row>
        <row r="66">
          <cell r="B66" t="str">
            <v>P8130</v>
          </cell>
          <cell r="C66" t="str">
            <v>Pedagogo pleno</v>
          </cell>
          <cell r="D66" t="str">
            <v>mês</v>
          </cell>
          <cell r="E66">
            <v>3365.93</v>
          </cell>
          <cell r="F66">
            <v>15.299681818181817</v>
          </cell>
          <cell r="G66">
            <v>0.99429999999999996</v>
          </cell>
          <cell r="H66">
            <v>3346.75</v>
          </cell>
          <cell r="I66">
            <v>0.21890000000000001</v>
          </cell>
          <cell r="J66">
            <v>736.74</v>
          </cell>
          <cell r="K66">
            <v>7.7000000000000002E-3</v>
          </cell>
          <cell r="L66">
            <v>26.02</v>
          </cell>
          <cell r="M66">
            <v>0</v>
          </cell>
          <cell r="N66">
            <v>0</v>
          </cell>
          <cell r="O66">
            <v>5.1000000000000004E-3</v>
          </cell>
          <cell r="P66">
            <v>17.079999999999998</v>
          </cell>
          <cell r="Q66">
            <v>7.7000000000000002E-3</v>
          </cell>
          <cell r="R66">
            <v>26</v>
          </cell>
          <cell r="S66">
            <v>0</v>
          </cell>
          <cell r="T66">
            <v>0</v>
          </cell>
          <cell r="U66">
            <v>8.8599999999999998E-2</v>
          </cell>
          <cell r="V66">
            <v>298.29000000000002</v>
          </cell>
          <cell r="W66">
            <v>3.0000000000000001E-3</v>
          </cell>
          <cell r="X66">
            <v>9.98</v>
          </cell>
          <cell r="Y66">
            <v>1.3252999999999999</v>
          </cell>
          <cell r="Z66">
            <v>4460.8599999999997</v>
          </cell>
          <cell r="AA66">
            <v>20.276636363636364</v>
          </cell>
          <cell r="AB66">
            <v>7826.79</v>
          </cell>
          <cell r="AC66">
            <v>35.576318181818181</v>
          </cell>
        </row>
        <row r="67">
          <cell r="B67" t="str">
            <v>P8131</v>
          </cell>
          <cell r="C67" t="str">
            <v>Pedagogo sênior</v>
          </cell>
          <cell r="D67" t="str">
            <v>mês</v>
          </cell>
          <cell r="E67">
            <v>4698.22</v>
          </cell>
          <cell r="F67">
            <v>21.355545454545457</v>
          </cell>
          <cell r="G67">
            <v>0.99429999999999996</v>
          </cell>
          <cell r="H67">
            <v>4671.4399999999996</v>
          </cell>
          <cell r="I67">
            <v>0.15679999999999999</v>
          </cell>
          <cell r="J67">
            <v>736.74</v>
          </cell>
          <cell r="K67">
            <v>5.4999999999999997E-3</v>
          </cell>
          <cell r="L67">
            <v>26.02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5.4999999999999997E-3</v>
          </cell>
          <cell r="R67">
            <v>26</v>
          </cell>
          <cell r="S67">
            <v>0</v>
          </cell>
          <cell r="T67">
            <v>0</v>
          </cell>
          <cell r="U67">
            <v>6.3500000000000001E-2</v>
          </cell>
          <cell r="V67">
            <v>298.29000000000002</v>
          </cell>
          <cell r="W67">
            <v>2.0999999999999999E-3</v>
          </cell>
          <cell r="X67">
            <v>9.98</v>
          </cell>
          <cell r="Y67">
            <v>1.2278</v>
          </cell>
          <cell r="Z67">
            <v>5768.48</v>
          </cell>
          <cell r="AA67">
            <v>26.220363636363633</v>
          </cell>
          <cell r="AB67">
            <v>10466.700000000001</v>
          </cell>
          <cell r="AC67">
            <v>47.575909090909093</v>
          </cell>
        </row>
        <row r="68">
          <cell r="B68" t="str">
            <v>P8135</v>
          </cell>
          <cell r="C68" t="str">
            <v>Secretária</v>
          </cell>
          <cell r="D68" t="str">
            <v>mês</v>
          </cell>
          <cell r="E68">
            <v>2763.22</v>
          </cell>
          <cell r="F68">
            <v>12.560090909090908</v>
          </cell>
          <cell r="G68">
            <v>0.8</v>
          </cell>
          <cell r="H68">
            <v>2210.58</v>
          </cell>
          <cell r="I68">
            <v>0.2666</v>
          </cell>
          <cell r="J68">
            <v>736.74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1.9300000000000001E-2</v>
          </cell>
          <cell r="P68">
            <v>53.24</v>
          </cell>
          <cell r="Q68">
            <v>1.6000000000000001E-3</v>
          </cell>
          <cell r="R68">
            <v>4.38</v>
          </cell>
          <cell r="S68">
            <v>0</v>
          </cell>
          <cell r="T68">
            <v>0</v>
          </cell>
          <cell r="U68">
            <v>0.1079</v>
          </cell>
          <cell r="V68">
            <v>298.29000000000002</v>
          </cell>
          <cell r="W68">
            <v>3.5999999999999999E-3</v>
          </cell>
          <cell r="X68">
            <v>9.98</v>
          </cell>
          <cell r="Y68">
            <v>1.1990000000000001</v>
          </cell>
          <cell r="Z68">
            <v>3313.21</v>
          </cell>
          <cell r="AA68">
            <v>15.060045454545454</v>
          </cell>
          <cell r="AB68">
            <v>6076.44</v>
          </cell>
          <cell r="AC68">
            <v>27.620181818181816</v>
          </cell>
        </row>
        <row r="69">
          <cell r="B69" t="str">
            <v>P8139</v>
          </cell>
          <cell r="C69" t="str">
            <v>Sondador</v>
          </cell>
          <cell r="D69" t="str">
            <v>mês</v>
          </cell>
          <cell r="E69">
            <v>2058.64</v>
          </cell>
          <cell r="F69">
            <v>9.3574545454545444</v>
          </cell>
          <cell r="G69">
            <v>0.79969999999999997</v>
          </cell>
          <cell r="H69">
            <v>1646.3</v>
          </cell>
          <cell r="I69">
            <v>0.3579</v>
          </cell>
          <cell r="J69">
            <v>736.74</v>
          </cell>
          <cell r="K69">
            <v>1.4200000000000001E-2</v>
          </cell>
          <cell r="L69">
            <v>29.17</v>
          </cell>
          <cell r="M69">
            <v>0</v>
          </cell>
          <cell r="N69">
            <v>0</v>
          </cell>
          <cell r="O69">
            <v>4.6399999999999997E-2</v>
          </cell>
          <cell r="P69">
            <v>95.51</v>
          </cell>
          <cell r="Q69">
            <v>2.2000000000000001E-3</v>
          </cell>
          <cell r="R69">
            <v>4.46</v>
          </cell>
          <cell r="S69">
            <v>0</v>
          </cell>
          <cell r="T69">
            <v>0</v>
          </cell>
          <cell r="U69">
            <v>0.1449</v>
          </cell>
          <cell r="V69">
            <v>298.29000000000002</v>
          </cell>
          <cell r="W69">
            <v>4.7999999999999996E-3</v>
          </cell>
          <cell r="X69">
            <v>9.98</v>
          </cell>
          <cell r="Y69">
            <v>1.3701000000000001</v>
          </cell>
          <cell r="Z69">
            <v>2820.45</v>
          </cell>
          <cell r="AA69">
            <v>12.820227272727271</v>
          </cell>
          <cell r="AB69">
            <v>4879.1000000000004</v>
          </cell>
          <cell r="AC69">
            <v>22.177727272727275</v>
          </cell>
        </row>
        <row r="70">
          <cell r="B70" t="str">
            <v>P8143</v>
          </cell>
          <cell r="C70" t="str">
            <v>Técnico ambiental</v>
          </cell>
          <cell r="D70" t="str">
            <v>mês</v>
          </cell>
          <cell r="E70">
            <v>2955.15</v>
          </cell>
          <cell r="F70">
            <v>13.432500000000001</v>
          </cell>
          <cell r="G70">
            <v>0.80610000000000004</v>
          </cell>
          <cell r="H70">
            <v>2382.15</v>
          </cell>
          <cell r="I70">
            <v>0.24929999999999999</v>
          </cell>
          <cell r="J70">
            <v>736.74</v>
          </cell>
          <cell r="K70">
            <v>9.9000000000000008E-3</v>
          </cell>
          <cell r="L70">
            <v>29.17</v>
          </cell>
          <cell r="M70">
            <v>0</v>
          </cell>
          <cell r="N70">
            <v>0</v>
          </cell>
          <cell r="O70">
            <v>1.41E-2</v>
          </cell>
          <cell r="P70">
            <v>41.72</v>
          </cell>
          <cell r="Q70">
            <v>1.6999999999999999E-3</v>
          </cell>
          <cell r="R70">
            <v>5.01</v>
          </cell>
          <cell r="S70">
            <v>0</v>
          </cell>
          <cell r="T70">
            <v>0</v>
          </cell>
          <cell r="U70">
            <v>0.1009</v>
          </cell>
          <cell r="V70">
            <v>298.29000000000002</v>
          </cell>
          <cell r="W70">
            <v>3.3999999999999998E-3</v>
          </cell>
          <cell r="X70">
            <v>9.98</v>
          </cell>
          <cell r="Y70">
            <v>1.1854</v>
          </cell>
          <cell r="Z70">
            <v>3503.07</v>
          </cell>
          <cell r="AA70">
            <v>15.923045454545456</v>
          </cell>
          <cell r="AB70">
            <v>6458.21</v>
          </cell>
          <cell r="AC70">
            <v>29.355499999999999</v>
          </cell>
        </row>
        <row r="71">
          <cell r="B71" t="str">
            <v>P8147</v>
          </cell>
          <cell r="C71" t="str">
            <v>Técnico de obras</v>
          </cell>
          <cell r="D71" t="str">
            <v>mês</v>
          </cell>
          <cell r="E71">
            <v>3213.73</v>
          </cell>
          <cell r="F71">
            <v>14.607863636363636</v>
          </cell>
          <cell r="G71">
            <v>0.80200000000000005</v>
          </cell>
          <cell r="H71">
            <v>2577.41</v>
          </cell>
          <cell r="I71">
            <v>0.22919999999999999</v>
          </cell>
          <cell r="J71">
            <v>736.74</v>
          </cell>
          <cell r="K71">
            <v>9.1000000000000004E-3</v>
          </cell>
          <cell r="L71">
            <v>29.17</v>
          </cell>
          <cell r="M71">
            <v>0</v>
          </cell>
          <cell r="N71">
            <v>0</v>
          </cell>
          <cell r="O71">
            <v>8.2000000000000007E-3</v>
          </cell>
          <cell r="P71">
            <v>26.21</v>
          </cell>
          <cell r="Q71">
            <v>1.1999999999999999E-3</v>
          </cell>
          <cell r="R71">
            <v>3.81</v>
          </cell>
          <cell r="S71">
            <v>0</v>
          </cell>
          <cell r="T71">
            <v>0</v>
          </cell>
          <cell r="U71">
            <v>9.2799999999999994E-2</v>
          </cell>
          <cell r="V71">
            <v>298.29000000000002</v>
          </cell>
          <cell r="W71">
            <v>3.0999999999999999E-3</v>
          </cell>
          <cell r="X71">
            <v>9.98</v>
          </cell>
          <cell r="Y71">
            <v>1.1456</v>
          </cell>
          <cell r="Z71">
            <v>3681.61</v>
          </cell>
          <cell r="AA71">
            <v>16.734590909090908</v>
          </cell>
          <cell r="AB71">
            <v>6895.34</v>
          </cell>
          <cell r="AC71">
            <v>31.342454545454547</v>
          </cell>
        </row>
        <row r="72">
          <cell r="B72" t="str">
            <v>P8151</v>
          </cell>
          <cell r="C72" t="str">
            <v>Técnico de segurança do trabalho</v>
          </cell>
          <cell r="D72" t="str">
            <v>mês</v>
          </cell>
          <cell r="E72">
            <v>4601.83</v>
          </cell>
          <cell r="F72">
            <v>20.917409090909089</v>
          </cell>
          <cell r="G72">
            <v>0.80879999999999996</v>
          </cell>
          <cell r="H72">
            <v>3721.96</v>
          </cell>
          <cell r="I72">
            <v>0.16009999999999999</v>
          </cell>
          <cell r="J72">
            <v>736.74</v>
          </cell>
          <cell r="K72">
            <v>6.3E-3</v>
          </cell>
          <cell r="L72">
            <v>29.17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1E-3</v>
          </cell>
          <cell r="R72">
            <v>4.66</v>
          </cell>
          <cell r="S72">
            <v>0</v>
          </cell>
          <cell r="T72">
            <v>0</v>
          </cell>
          <cell r="U72">
            <v>6.4799999999999996E-2</v>
          </cell>
          <cell r="V72">
            <v>298.29000000000002</v>
          </cell>
          <cell r="W72">
            <v>2.2000000000000001E-3</v>
          </cell>
          <cell r="X72">
            <v>9.98</v>
          </cell>
          <cell r="Y72">
            <v>1.0431999999999999</v>
          </cell>
          <cell r="Z72">
            <v>4800.8100000000004</v>
          </cell>
          <cell r="AA72">
            <v>21.821863636363638</v>
          </cell>
          <cell r="AB72">
            <v>9402.64</v>
          </cell>
          <cell r="AC72">
            <v>42.739272727272727</v>
          </cell>
        </row>
        <row r="73">
          <cell r="B73" t="str">
            <v>P8155</v>
          </cell>
          <cell r="C73" t="str">
            <v>Técnico em geoprocessamento</v>
          </cell>
          <cell r="D73" t="str">
            <v>mês</v>
          </cell>
          <cell r="E73">
            <v>2912.32</v>
          </cell>
          <cell r="F73">
            <v>13.237818181818183</v>
          </cell>
          <cell r="G73">
            <v>0.79479999999999995</v>
          </cell>
          <cell r="H73">
            <v>2314.71</v>
          </cell>
          <cell r="I73">
            <v>0.253</v>
          </cell>
          <cell r="J73">
            <v>736.74</v>
          </cell>
          <cell r="K73">
            <v>0.01</v>
          </cell>
          <cell r="L73">
            <v>29.17</v>
          </cell>
          <cell r="M73">
            <v>0</v>
          </cell>
          <cell r="N73">
            <v>0</v>
          </cell>
          <cell r="O73">
            <v>1.52E-2</v>
          </cell>
          <cell r="P73">
            <v>44.29</v>
          </cell>
          <cell r="Q73">
            <v>1.1000000000000001E-3</v>
          </cell>
          <cell r="R73">
            <v>3.26</v>
          </cell>
          <cell r="S73">
            <v>0</v>
          </cell>
          <cell r="T73">
            <v>0</v>
          </cell>
          <cell r="U73">
            <v>0.1024</v>
          </cell>
          <cell r="V73">
            <v>298.29000000000002</v>
          </cell>
          <cell r="W73">
            <v>3.3999999999999998E-3</v>
          </cell>
          <cell r="X73">
            <v>9.98</v>
          </cell>
          <cell r="Y73">
            <v>1.18</v>
          </cell>
          <cell r="Z73">
            <v>3436.45</v>
          </cell>
          <cell r="AA73">
            <v>15.620227272727272</v>
          </cell>
          <cell r="AB73">
            <v>6348.77</v>
          </cell>
          <cell r="AC73">
            <v>28.858045454545458</v>
          </cell>
        </row>
        <row r="74">
          <cell r="B74" t="str">
            <v>P8159</v>
          </cell>
          <cell r="C74" t="str">
            <v>Técnico em informática - programador</v>
          </cell>
          <cell r="D74" t="str">
            <v>mês</v>
          </cell>
          <cell r="E74">
            <v>4514.22</v>
          </cell>
          <cell r="F74">
            <v>20.519181818181821</v>
          </cell>
          <cell r="G74">
            <v>0.80069999999999997</v>
          </cell>
          <cell r="H74">
            <v>3614.53</v>
          </cell>
          <cell r="I74">
            <v>0.16320000000000001</v>
          </cell>
          <cell r="J74">
            <v>736.74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1.1000000000000001E-3</v>
          </cell>
          <cell r="R74">
            <v>4.84</v>
          </cell>
          <cell r="S74">
            <v>0</v>
          </cell>
          <cell r="T74">
            <v>0</v>
          </cell>
          <cell r="U74">
            <v>6.6100000000000006E-2</v>
          </cell>
          <cell r="V74">
            <v>298.29000000000002</v>
          </cell>
          <cell r="W74">
            <v>2.2000000000000001E-3</v>
          </cell>
          <cell r="X74">
            <v>9.98</v>
          </cell>
          <cell r="Y74">
            <v>1.0333000000000001</v>
          </cell>
          <cell r="Z74">
            <v>4664.3900000000003</v>
          </cell>
          <cell r="AA74">
            <v>21.201772727272729</v>
          </cell>
          <cell r="AB74">
            <v>9178.61</v>
          </cell>
          <cell r="AC74">
            <v>41.720954545454546</v>
          </cell>
        </row>
        <row r="75">
          <cell r="B75" t="str">
            <v>P8163</v>
          </cell>
          <cell r="C75" t="str">
            <v>Topógrafo</v>
          </cell>
          <cell r="D75" t="str">
            <v>mês</v>
          </cell>
          <cell r="E75">
            <v>2475.5</v>
          </cell>
          <cell r="F75">
            <v>11.252272727272727</v>
          </cell>
          <cell r="G75">
            <v>0.80559999999999998</v>
          </cell>
          <cell r="H75">
            <v>1994.26</v>
          </cell>
          <cell r="I75">
            <v>0.29759999999999998</v>
          </cell>
          <cell r="J75">
            <v>736.74</v>
          </cell>
          <cell r="K75">
            <v>1.18E-2</v>
          </cell>
          <cell r="L75">
            <v>29.17</v>
          </cell>
          <cell r="M75">
            <v>0</v>
          </cell>
          <cell r="N75">
            <v>0</v>
          </cell>
          <cell r="O75">
            <v>2.8500000000000001E-2</v>
          </cell>
          <cell r="P75">
            <v>70.5</v>
          </cell>
          <cell r="Q75">
            <v>1.8E-3</v>
          </cell>
          <cell r="R75">
            <v>4.4000000000000004</v>
          </cell>
          <cell r="S75">
            <v>0</v>
          </cell>
          <cell r="T75">
            <v>0</v>
          </cell>
          <cell r="U75">
            <v>0.1205</v>
          </cell>
          <cell r="V75">
            <v>298.29000000000002</v>
          </cell>
          <cell r="W75">
            <v>4.0000000000000001E-3</v>
          </cell>
          <cell r="X75">
            <v>9.98</v>
          </cell>
          <cell r="Y75">
            <v>1.2698</v>
          </cell>
          <cell r="Z75">
            <v>3143.35</v>
          </cell>
          <cell r="AA75">
            <v>14.287954545454545</v>
          </cell>
          <cell r="AB75">
            <v>5618.85</v>
          </cell>
          <cell r="AC75">
            <v>25.540227272727275</v>
          </cell>
        </row>
        <row r="76">
          <cell r="B76" t="str">
            <v>P8167</v>
          </cell>
          <cell r="C76" t="str">
            <v>Arquivista júnior</v>
          </cell>
          <cell r="D76" t="str">
            <v>mês</v>
          </cell>
          <cell r="E76">
            <v>2443.23</v>
          </cell>
          <cell r="F76">
            <v>11.105590909090909</v>
          </cell>
          <cell r="G76">
            <v>0.79849999999999999</v>
          </cell>
          <cell r="H76">
            <v>1950.92</v>
          </cell>
          <cell r="I76">
            <v>0.30149999999999999</v>
          </cell>
          <cell r="J76">
            <v>736.74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2.9600000000000001E-2</v>
          </cell>
          <cell r="P76">
            <v>72.44</v>
          </cell>
          <cell r="Q76">
            <v>1.2999999999999999E-3</v>
          </cell>
          <cell r="R76">
            <v>3.15</v>
          </cell>
          <cell r="S76">
            <v>0</v>
          </cell>
          <cell r="T76">
            <v>0</v>
          </cell>
          <cell r="U76">
            <v>0.1221</v>
          </cell>
          <cell r="V76">
            <v>298.29000000000002</v>
          </cell>
          <cell r="W76">
            <v>4.1000000000000003E-3</v>
          </cell>
          <cell r="X76">
            <v>9.98</v>
          </cell>
          <cell r="Y76">
            <v>1.2572000000000001</v>
          </cell>
          <cell r="Z76">
            <v>3071.52</v>
          </cell>
          <cell r="AA76">
            <v>13.961454545454545</v>
          </cell>
          <cell r="AB76">
            <v>5514.75</v>
          </cell>
          <cell r="AC76">
            <v>25.067045454545454</v>
          </cell>
        </row>
        <row r="77">
          <cell r="B77" t="str">
            <v>P8168</v>
          </cell>
          <cell r="C77" t="str">
            <v>Arquivista pleno</v>
          </cell>
          <cell r="D77" t="str">
            <v>mês</v>
          </cell>
          <cell r="E77">
            <v>3257.63</v>
          </cell>
          <cell r="F77">
            <v>14.807409090909092</v>
          </cell>
          <cell r="G77">
            <v>0.79849999999999999</v>
          </cell>
          <cell r="H77">
            <v>2601.2199999999998</v>
          </cell>
          <cell r="I77">
            <v>0.22620000000000001</v>
          </cell>
          <cell r="J77">
            <v>736.74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7.1999999999999998E-3</v>
          </cell>
          <cell r="P77">
            <v>23.57</v>
          </cell>
          <cell r="Q77">
            <v>1E-3</v>
          </cell>
          <cell r="R77">
            <v>3.15</v>
          </cell>
          <cell r="S77">
            <v>0</v>
          </cell>
          <cell r="T77">
            <v>0</v>
          </cell>
          <cell r="U77">
            <v>9.1600000000000001E-2</v>
          </cell>
          <cell r="V77">
            <v>298.29000000000002</v>
          </cell>
          <cell r="W77">
            <v>3.0999999999999999E-3</v>
          </cell>
          <cell r="X77">
            <v>9.98</v>
          </cell>
          <cell r="Y77">
            <v>1.1274999999999999</v>
          </cell>
          <cell r="Z77">
            <v>3672.96</v>
          </cell>
          <cell r="AA77">
            <v>16.695272727272727</v>
          </cell>
          <cell r="AB77">
            <v>6930.6</v>
          </cell>
          <cell r="AC77">
            <v>31.502727272727274</v>
          </cell>
        </row>
        <row r="78">
          <cell r="B78" t="str">
            <v>P8169</v>
          </cell>
          <cell r="C78" t="str">
            <v>Arquivista sênior</v>
          </cell>
          <cell r="D78" t="str">
            <v>mês</v>
          </cell>
          <cell r="E78">
            <v>5155.1499999999996</v>
          </cell>
          <cell r="F78">
            <v>23.432499999999997</v>
          </cell>
          <cell r="G78">
            <v>0.79849999999999999</v>
          </cell>
          <cell r="H78">
            <v>4116.3900000000003</v>
          </cell>
          <cell r="I78">
            <v>0.1429</v>
          </cell>
          <cell r="J78">
            <v>736.74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5.9999999999999995E-4</v>
          </cell>
          <cell r="R78">
            <v>3.15</v>
          </cell>
          <cell r="S78">
            <v>0</v>
          </cell>
          <cell r="T78">
            <v>0</v>
          </cell>
          <cell r="U78">
            <v>5.79E-2</v>
          </cell>
          <cell r="V78">
            <v>298.29000000000002</v>
          </cell>
          <cell r="W78">
            <v>1.9E-3</v>
          </cell>
          <cell r="X78">
            <v>9.98</v>
          </cell>
          <cell r="Y78">
            <v>1.0018</v>
          </cell>
          <cell r="Z78">
            <v>5164.5600000000004</v>
          </cell>
          <cell r="AA78">
            <v>23.475272727272728</v>
          </cell>
          <cell r="AB78">
            <v>10319.709999999999</v>
          </cell>
          <cell r="AC78">
            <v>46.907772727272722</v>
          </cell>
        </row>
        <row r="79">
          <cell r="B79" t="str">
            <v>P8173</v>
          </cell>
          <cell r="C79" t="str">
            <v>Administrador júnior</v>
          </cell>
          <cell r="D79" t="str">
            <v>mês</v>
          </cell>
          <cell r="E79">
            <v>3423.68</v>
          </cell>
          <cell r="F79">
            <v>15.562181818181818</v>
          </cell>
          <cell r="G79">
            <v>0.79679999999999995</v>
          </cell>
          <cell r="H79">
            <v>2727.98</v>
          </cell>
          <cell r="I79">
            <v>0.2152</v>
          </cell>
          <cell r="J79">
            <v>736.74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4.0000000000000001E-3</v>
          </cell>
          <cell r="P79">
            <v>13.61</v>
          </cell>
          <cell r="Q79">
            <v>1E-3</v>
          </cell>
          <cell r="R79">
            <v>3.48</v>
          </cell>
          <cell r="S79">
            <v>0</v>
          </cell>
          <cell r="T79">
            <v>0</v>
          </cell>
          <cell r="U79">
            <v>8.7099999999999997E-2</v>
          </cell>
          <cell r="V79">
            <v>298.29000000000002</v>
          </cell>
          <cell r="W79">
            <v>2.8999999999999998E-3</v>
          </cell>
          <cell r="X79">
            <v>9.98</v>
          </cell>
          <cell r="Y79">
            <v>1.107</v>
          </cell>
          <cell r="Z79">
            <v>3790.09</v>
          </cell>
          <cell r="AA79">
            <v>17.227681818181818</v>
          </cell>
          <cell r="AB79">
            <v>7213.77</v>
          </cell>
          <cell r="AC79">
            <v>32.789863636363641</v>
          </cell>
        </row>
        <row r="80">
          <cell r="B80" t="str">
            <v>P8174</v>
          </cell>
          <cell r="C80" t="str">
            <v>Administrador pleno</v>
          </cell>
          <cell r="D80" t="str">
            <v>mês</v>
          </cell>
          <cell r="E80">
            <v>4564.8999999999996</v>
          </cell>
          <cell r="F80">
            <v>20.749545454545451</v>
          </cell>
          <cell r="G80">
            <v>0.79679999999999995</v>
          </cell>
          <cell r="H80">
            <v>3637.31</v>
          </cell>
          <cell r="I80">
            <v>0.16139999999999999</v>
          </cell>
          <cell r="J80">
            <v>736.74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8.0000000000000004E-4</v>
          </cell>
          <cell r="R80">
            <v>3.48</v>
          </cell>
          <cell r="S80">
            <v>0</v>
          </cell>
          <cell r="T80">
            <v>0</v>
          </cell>
          <cell r="U80">
            <v>6.5299999999999997E-2</v>
          </cell>
          <cell r="V80">
            <v>298.29000000000002</v>
          </cell>
          <cell r="W80">
            <v>2.2000000000000001E-3</v>
          </cell>
          <cell r="X80">
            <v>9.98</v>
          </cell>
          <cell r="Y80">
            <v>1.0265</v>
          </cell>
          <cell r="Z80">
            <v>4685.8100000000004</v>
          </cell>
          <cell r="AA80">
            <v>21.299136363636364</v>
          </cell>
          <cell r="AB80">
            <v>9250.7099999999991</v>
          </cell>
          <cell r="AC80">
            <v>42.048681818181812</v>
          </cell>
        </row>
        <row r="81">
          <cell r="B81" t="str">
            <v>P8175</v>
          </cell>
          <cell r="C81" t="str">
            <v>Administrador sênior</v>
          </cell>
          <cell r="D81" t="str">
            <v>mês</v>
          </cell>
          <cell r="E81">
            <v>8213.32</v>
          </cell>
          <cell r="F81">
            <v>37.333272727272728</v>
          </cell>
          <cell r="G81">
            <v>0.79679999999999995</v>
          </cell>
          <cell r="H81">
            <v>6544.38</v>
          </cell>
          <cell r="I81">
            <v>8.9700000000000002E-2</v>
          </cell>
          <cell r="J81">
            <v>736.74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4.0000000000000002E-4</v>
          </cell>
          <cell r="R81">
            <v>3.48</v>
          </cell>
          <cell r="S81">
            <v>0</v>
          </cell>
          <cell r="T81">
            <v>0</v>
          </cell>
          <cell r="U81">
            <v>3.6299999999999999E-2</v>
          </cell>
          <cell r="V81">
            <v>298.29000000000002</v>
          </cell>
          <cell r="W81">
            <v>1.1999999999999999E-3</v>
          </cell>
          <cell r="X81">
            <v>9.98</v>
          </cell>
          <cell r="Y81">
            <v>0.92449999999999999</v>
          </cell>
          <cell r="Z81">
            <v>7592.87</v>
          </cell>
          <cell r="AA81">
            <v>34.513045454545455</v>
          </cell>
          <cell r="AB81">
            <v>15806.2</v>
          </cell>
          <cell r="AC81">
            <v>71.846363636363634</v>
          </cell>
        </row>
        <row r="82">
          <cell r="B82" t="str">
            <v>P8180</v>
          </cell>
          <cell r="C82" t="str">
            <v>Engenheiro agrimensor júnior</v>
          </cell>
          <cell r="D82" t="str">
            <v>mês</v>
          </cell>
          <cell r="E82">
            <v>12002</v>
          </cell>
          <cell r="F82">
            <v>54.554545454545455</v>
          </cell>
          <cell r="G82">
            <v>0.79769999999999996</v>
          </cell>
          <cell r="H82">
            <v>9574</v>
          </cell>
          <cell r="I82">
            <v>6.1400000000000003E-2</v>
          </cell>
          <cell r="J82">
            <v>736.74</v>
          </cell>
          <cell r="K82">
            <v>2.2000000000000001E-3</v>
          </cell>
          <cell r="L82">
            <v>26.02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2.9999999999999997E-4</v>
          </cell>
          <cell r="R82">
            <v>3.87</v>
          </cell>
          <cell r="S82">
            <v>0</v>
          </cell>
          <cell r="T82">
            <v>0</v>
          </cell>
          <cell r="U82">
            <v>2.4899999999999999E-2</v>
          </cell>
          <cell r="V82">
            <v>298.29000000000002</v>
          </cell>
          <cell r="W82">
            <v>8.0000000000000004E-4</v>
          </cell>
          <cell r="X82">
            <v>9.98</v>
          </cell>
          <cell r="Y82">
            <v>0.88729999999999998</v>
          </cell>
          <cell r="Z82">
            <v>10648.9</v>
          </cell>
          <cell r="AA82">
            <v>48.404090909090904</v>
          </cell>
          <cell r="AB82">
            <v>22650.9</v>
          </cell>
          <cell r="AC82">
            <v>102.95863636363637</v>
          </cell>
        </row>
        <row r="83">
          <cell r="B83" t="str">
            <v>P8181</v>
          </cell>
          <cell r="C83" t="str">
            <v>Engenheiro agrimensor pleno</v>
          </cell>
          <cell r="D83" t="str">
            <v>mês</v>
          </cell>
          <cell r="E83">
            <v>12460</v>
          </cell>
          <cell r="F83">
            <v>56.636363636363633</v>
          </cell>
          <cell r="G83">
            <v>0.79769999999999996</v>
          </cell>
          <cell r="H83">
            <v>9939.35</v>
          </cell>
          <cell r="I83">
            <v>5.91E-2</v>
          </cell>
          <cell r="J83">
            <v>736.74</v>
          </cell>
          <cell r="K83">
            <v>2.0999999999999999E-3</v>
          </cell>
          <cell r="L83">
            <v>26.02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2.9999999999999997E-4</v>
          </cell>
          <cell r="R83">
            <v>3.87</v>
          </cell>
          <cell r="S83">
            <v>0</v>
          </cell>
          <cell r="T83">
            <v>0</v>
          </cell>
          <cell r="U83">
            <v>2.3900000000000001E-2</v>
          </cell>
          <cell r="V83">
            <v>298.29000000000002</v>
          </cell>
          <cell r="W83">
            <v>8.0000000000000004E-4</v>
          </cell>
          <cell r="X83">
            <v>9.98</v>
          </cell>
          <cell r="Y83">
            <v>0.88400000000000001</v>
          </cell>
          <cell r="Z83">
            <v>11014.25</v>
          </cell>
          <cell r="AA83">
            <v>50.064772727272725</v>
          </cell>
          <cell r="AB83">
            <v>23474.26</v>
          </cell>
          <cell r="AC83">
            <v>106.70118181818181</v>
          </cell>
        </row>
        <row r="84">
          <cell r="B84" t="str">
            <v>P8182</v>
          </cell>
          <cell r="C84" t="str">
            <v>Engenheiro agrimensor sênior</v>
          </cell>
          <cell r="D84" t="str">
            <v>mês</v>
          </cell>
          <cell r="E84">
            <v>14397.26</v>
          </cell>
          <cell r="F84">
            <v>65.442090909090908</v>
          </cell>
          <cell r="G84">
            <v>0.79769999999999996</v>
          </cell>
          <cell r="H84">
            <v>11484.7</v>
          </cell>
          <cell r="I84">
            <v>5.1200000000000002E-2</v>
          </cell>
          <cell r="J84">
            <v>736.74</v>
          </cell>
          <cell r="K84">
            <v>1.8E-3</v>
          </cell>
          <cell r="L84">
            <v>26.02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2.9999999999999997E-4</v>
          </cell>
          <cell r="R84">
            <v>3.87</v>
          </cell>
          <cell r="S84">
            <v>0</v>
          </cell>
          <cell r="T84">
            <v>0</v>
          </cell>
          <cell r="U84">
            <v>2.07E-2</v>
          </cell>
          <cell r="V84">
            <v>298.29000000000002</v>
          </cell>
          <cell r="W84">
            <v>6.9999999999999999E-4</v>
          </cell>
          <cell r="X84">
            <v>9.98</v>
          </cell>
          <cell r="Y84">
            <v>0.87239999999999995</v>
          </cell>
          <cell r="Z84">
            <v>12559.6</v>
          </cell>
          <cell r="AA84">
            <v>57.089090909090913</v>
          </cell>
          <cell r="AB84">
            <v>26956.87</v>
          </cell>
          <cell r="AC84">
            <v>122.53122727272726</v>
          </cell>
        </row>
        <row r="85">
          <cell r="B85" t="str">
            <v>P8183</v>
          </cell>
          <cell r="C85" t="str">
            <v>Geógrafo júnior</v>
          </cell>
          <cell r="D85" t="str">
            <v>mês</v>
          </cell>
          <cell r="E85">
            <v>4014.06</v>
          </cell>
          <cell r="F85">
            <v>18.245727272727272</v>
          </cell>
          <cell r="G85">
            <v>0.7964</v>
          </cell>
          <cell r="H85">
            <v>3196.8</v>
          </cell>
          <cell r="I85">
            <v>0.1835</v>
          </cell>
          <cell r="J85">
            <v>736.74</v>
          </cell>
          <cell r="K85">
            <v>6.4999999999999997E-3</v>
          </cell>
          <cell r="L85">
            <v>26.02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8.9999999999999998E-4</v>
          </cell>
          <cell r="R85">
            <v>3.55</v>
          </cell>
          <cell r="S85">
            <v>0</v>
          </cell>
          <cell r="T85">
            <v>0</v>
          </cell>
          <cell r="U85">
            <v>7.4300000000000005E-2</v>
          </cell>
          <cell r="V85">
            <v>298.29000000000002</v>
          </cell>
          <cell r="W85">
            <v>2.5000000000000001E-3</v>
          </cell>
          <cell r="X85">
            <v>9.98</v>
          </cell>
          <cell r="Y85">
            <v>1.0641</v>
          </cell>
          <cell r="Z85">
            <v>4271.3900000000003</v>
          </cell>
          <cell r="AA85">
            <v>19.415409090909094</v>
          </cell>
          <cell r="AB85">
            <v>8285.4500000000007</v>
          </cell>
          <cell r="AC85">
            <v>37.661136363636366</v>
          </cell>
        </row>
        <row r="86">
          <cell r="B86" t="str">
            <v>P8184</v>
          </cell>
          <cell r="C86" t="str">
            <v>Geógrafo pleno</v>
          </cell>
          <cell r="D86" t="str">
            <v>mês</v>
          </cell>
          <cell r="E86">
            <v>5352.08</v>
          </cell>
          <cell r="F86">
            <v>24.327636363636362</v>
          </cell>
          <cell r="G86">
            <v>0.7964</v>
          </cell>
          <cell r="H86">
            <v>4262.3999999999996</v>
          </cell>
          <cell r="I86">
            <v>0.13769999999999999</v>
          </cell>
          <cell r="J86">
            <v>736.74</v>
          </cell>
          <cell r="K86">
            <v>4.8999999999999998E-3</v>
          </cell>
          <cell r="L86">
            <v>26.02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6.9999999999999999E-4</v>
          </cell>
          <cell r="R86">
            <v>3.55</v>
          </cell>
          <cell r="S86">
            <v>0</v>
          </cell>
          <cell r="T86">
            <v>0</v>
          </cell>
          <cell r="U86">
            <v>5.57E-2</v>
          </cell>
          <cell r="V86">
            <v>298.29000000000002</v>
          </cell>
          <cell r="W86">
            <v>1.9E-3</v>
          </cell>
          <cell r="X86">
            <v>9.98</v>
          </cell>
          <cell r="Y86">
            <v>0.99719999999999998</v>
          </cell>
          <cell r="Z86">
            <v>5336.98</v>
          </cell>
          <cell r="AA86">
            <v>24.258999999999997</v>
          </cell>
          <cell r="AB86">
            <v>10689.07</v>
          </cell>
          <cell r="AC86">
            <v>48.586681818181816</v>
          </cell>
        </row>
        <row r="87">
          <cell r="B87" t="str">
            <v>P8185</v>
          </cell>
          <cell r="C87" t="str">
            <v>Geógrafo sênior</v>
          </cell>
          <cell r="D87" t="str">
            <v>mês</v>
          </cell>
          <cell r="E87">
            <v>10560.57</v>
          </cell>
          <cell r="F87">
            <v>48.002590909090905</v>
          </cell>
          <cell r="G87">
            <v>0.7964</v>
          </cell>
          <cell r="H87">
            <v>8410.44</v>
          </cell>
          <cell r="I87">
            <v>6.9800000000000001E-2</v>
          </cell>
          <cell r="J87">
            <v>736.74</v>
          </cell>
          <cell r="K87">
            <v>2.5000000000000001E-3</v>
          </cell>
          <cell r="L87">
            <v>26.02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2.9999999999999997E-4</v>
          </cell>
          <cell r="R87">
            <v>3.55</v>
          </cell>
          <cell r="S87">
            <v>0</v>
          </cell>
          <cell r="T87">
            <v>0</v>
          </cell>
          <cell r="U87">
            <v>2.8199999999999999E-2</v>
          </cell>
          <cell r="V87">
            <v>298.29000000000002</v>
          </cell>
          <cell r="W87">
            <v>8.9999999999999998E-4</v>
          </cell>
          <cell r="X87">
            <v>9.98</v>
          </cell>
          <cell r="Y87">
            <v>0.8982</v>
          </cell>
          <cell r="Z87">
            <v>9485.02</v>
          </cell>
          <cell r="AA87">
            <v>43.113727272727274</v>
          </cell>
          <cell r="AB87">
            <v>20045.59</v>
          </cell>
          <cell r="AC87">
            <v>91.116318181818187</v>
          </cell>
        </row>
        <row r="88">
          <cell r="B88" t="str">
            <v>P8186</v>
          </cell>
          <cell r="C88" t="str">
            <v>Antropólogo júnior</v>
          </cell>
          <cell r="D88" t="str">
            <v>mês</v>
          </cell>
          <cell r="E88">
            <v>3222.23</v>
          </cell>
          <cell r="F88">
            <v>14.6465</v>
          </cell>
          <cell r="G88">
            <v>0.83489999999999998</v>
          </cell>
          <cell r="H88">
            <v>2690.24</v>
          </cell>
          <cell r="I88">
            <v>0.2286</v>
          </cell>
          <cell r="J88">
            <v>736.74</v>
          </cell>
          <cell r="K88">
            <v>8.0999999999999996E-3</v>
          </cell>
          <cell r="L88">
            <v>26.02</v>
          </cell>
          <cell r="M88">
            <v>0</v>
          </cell>
          <cell r="N88">
            <v>0</v>
          </cell>
          <cell r="O88">
            <v>8.0000000000000002E-3</v>
          </cell>
          <cell r="P88">
            <v>25.7</v>
          </cell>
          <cell r="Q88">
            <v>2E-3</v>
          </cell>
          <cell r="R88">
            <v>6.35</v>
          </cell>
          <cell r="S88">
            <v>0</v>
          </cell>
          <cell r="T88">
            <v>0</v>
          </cell>
          <cell r="U88">
            <v>9.2600000000000002E-2</v>
          </cell>
          <cell r="V88">
            <v>298.29000000000002</v>
          </cell>
          <cell r="W88">
            <v>3.0999999999999999E-3</v>
          </cell>
          <cell r="X88">
            <v>9.98</v>
          </cell>
          <cell r="Y88">
            <v>1.1772</v>
          </cell>
          <cell r="Z88">
            <v>3793.32</v>
          </cell>
          <cell r="AA88">
            <v>17.242363636363638</v>
          </cell>
          <cell r="AB88">
            <v>7015.55</v>
          </cell>
          <cell r="AC88">
            <v>31.888863636363638</v>
          </cell>
        </row>
        <row r="89">
          <cell r="B89" t="str">
            <v>P8187</v>
          </cell>
          <cell r="C89" t="str">
            <v>Antropólogo pleno</v>
          </cell>
          <cell r="D89" t="str">
            <v>mês</v>
          </cell>
          <cell r="E89">
            <v>4296.3100000000004</v>
          </cell>
          <cell r="F89">
            <v>19.52868181818182</v>
          </cell>
          <cell r="G89">
            <v>0.83489999999999998</v>
          </cell>
          <cell r="H89">
            <v>3586.99</v>
          </cell>
          <cell r="I89">
            <v>0.17150000000000001</v>
          </cell>
          <cell r="J89">
            <v>736.74</v>
          </cell>
          <cell r="K89">
            <v>6.1000000000000004E-3</v>
          </cell>
          <cell r="L89">
            <v>26.02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1.5E-3</v>
          </cell>
          <cell r="R89">
            <v>6.35</v>
          </cell>
          <cell r="S89">
            <v>0</v>
          </cell>
          <cell r="T89">
            <v>0</v>
          </cell>
          <cell r="U89">
            <v>6.9400000000000003E-2</v>
          </cell>
          <cell r="V89">
            <v>298.29000000000002</v>
          </cell>
          <cell r="W89">
            <v>2.3E-3</v>
          </cell>
          <cell r="X89">
            <v>9.98</v>
          </cell>
          <cell r="Y89">
            <v>1.0857000000000001</v>
          </cell>
          <cell r="Z89">
            <v>4664.37</v>
          </cell>
          <cell r="AA89">
            <v>21.201681818181818</v>
          </cell>
          <cell r="AB89">
            <v>8960.68</v>
          </cell>
          <cell r="AC89">
            <v>40.730363636363634</v>
          </cell>
        </row>
        <row r="90">
          <cell r="B90" t="str">
            <v>P8188</v>
          </cell>
          <cell r="C90" t="str">
            <v>Antropólogo sênior</v>
          </cell>
          <cell r="D90" t="str">
            <v>mês</v>
          </cell>
          <cell r="E90">
            <v>6671.99</v>
          </cell>
          <cell r="F90">
            <v>30.327227272727271</v>
          </cell>
          <cell r="G90">
            <v>0.83489999999999998</v>
          </cell>
          <cell r="H90">
            <v>5570.45</v>
          </cell>
          <cell r="I90">
            <v>0.1104</v>
          </cell>
          <cell r="J90">
            <v>736.74</v>
          </cell>
          <cell r="K90">
            <v>3.8999999999999998E-3</v>
          </cell>
          <cell r="L90">
            <v>26.02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1E-3</v>
          </cell>
          <cell r="R90">
            <v>6.35</v>
          </cell>
          <cell r="S90">
            <v>0</v>
          </cell>
          <cell r="T90">
            <v>0</v>
          </cell>
          <cell r="U90">
            <v>4.4699999999999997E-2</v>
          </cell>
          <cell r="V90">
            <v>298.29000000000002</v>
          </cell>
          <cell r="W90">
            <v>1.5E-3</v>
          </cell>
          <cell r="X90">
            <v>9.98</v>
          </cell>
          <cell r="Y90">
            <v>0.99639999999999995</v>
          </cell>
          <cell r="Z90">
            <v>6647.83</v>
          </cell>
          <cell r="AA90">
            <v>30.21740909090909</v>
          </cell>
          <cell r="AB90">
            <v>13319.82</v>
          </cell>
          <cell r="AC90">
            <v>60.544636363636364</v>
          </cell>
        </row>
        <row r="91">
          <cell r="B91" t="str">
            <v>P8189</v>
          </cell>
          <cell r="C91" t="str">
            <v>Arqueólogo júnior</v>
          </cell>
          <cell r="D91" t="str">
            <v>mês</v>
          </cell>
          <cell r="E91">
            <v>2825.27</v>
          </cell>
          <cell r="F91">
            <v>12.842136363636364</v>
          </cell>
          <cell r="G91">
            <v>0.82499999999999996</v>
          </cell>
          <cell r="H91">
            <v>2330.84</v>
          </cell>
          <cell r="I91">
            <v>0.26079999999999998</v>
          </cell>
          <cell r="J91">
            <v>736.74</v>
          </cell>
          <cell r="K91">
            <v>9.1999999999999998E-3</v>
          </cell>
          <cell r="L91">
            <v>26.02</v>
          </cell>
          <cell r="M91">
            <v>0</v>
          </cell>
          <cell r="N91">
            <v>0</v>
          </cell>
          <cell r="O91">
            <v>1.7500000000000002E-2</v>
          </cell>
          <cell r="P91">
            <v>49.52</v>
          </cell>
          <cell r="Q91">
            <v>2E-3</v>
          </cell>
          <cell r="R91">
            <v>5.54</v>
          </cell>
          <cell r="S91">
            <v>0</v>
          </cell>
          <cell r="T91">
            <v>0</v>
          </cell>
          <cell r="U91">
            <v>0.1056</v>
          </cell>
          <cell r="V91">
            <v>298.29000000000002</v>
          </cell>
          <cell r="W91">
            <v>3.5000000000000001E-3</v>
          </cell>
          <cell r="X91">
            <v>9.98</v>
          </cell>
          <cell r="Y91">
            <v>1.2236</v>
          </cell>
          <cell r="Z91">
            <v>3456.93</v>
          </cell>
          <cell r="AA91">
            <v>15.713318181818181</v>
          </cell>
          <cell r="AB91">
            <v>6282.2</v>
          </cell>
          <cell r="AC91">
            <v>28.555454545454545</v>
          </cell>
        </row>
        <row r="92">
          <cell r="B92" t="str">
            <v>P8190</v>
          </cell>
          <cell r="C92" t="str">
            <v>Arqueólogo pleno</v>
          </cell>
          <cell r="D92" t="str">
            <v>mês</v>
          </cell>
          <cell r="E92">
            <v>3767.02</v>
          </cell>
          <cell r="F92">
            <v>17.122818181818182</v>
          </cell>
          <cell r="G92">
            <v>0.82499999999999996</v>
          </cell>
          <cell r="H92">
            <v>3107.79</v>
          </cell>
          <cell r="I92">
            <v>0.1956</v>
          </cell>
          <cell r="J92">
            <v>736.74</v>
          </cell>
          <cell r="K92">
            <v>6.8999999999999999E-3</v>
          </cell>
          <cell r="L92">
            <v>26.02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1.5E-3</v>
          </cell>
          <cell r="R92">
            <v>5.54</v>
          </cell>
          <cell r="S92">
            <v>0</v>
          </cell>
          <cell r="T92">
            <v>0</v>
          </cell>
          <cell r="U92">
            <v>7.9200000000000007E-2</v>
          </cell>
          <cell r="V92">
            <v>298.29000000000002</v>
          </cell>
          <cell r="W92">
            <v>2.5999999999999999E-3</v>
          </cell>
          <cell r="X92">
            <v>9.98</v>
          </cell>
          <cell r="Y92">
            <v>1.1108</v>
          </cell>
          <cell r="Z92">
            <v>4184.3599999999997</v>
          </cell>
          <cell r="AA92">
            <v>19.019818181818181</v>
          </cell>
          <cell r="AB92">
            <v>7951.38</v>
          </cell>
          <cell r="AC92">
            <v>36.142636363636363</v>
          </cell>
        </row>
        <row r="93">
          <cell r="B93" t="str">
            <v>P8191</v>
          </cell>
          <cell r="C93" t="str">
            <v>Arqueólogo sênior</v>
          </cell>
          <cell r="D93" t="str">
            <v>mês</v>
          </cell>
          <cell r="E93">
            <v>5649.87</v>
          </cell>
          <cell r="F93">
            <v>25.681227272727273</v>
          </cell>
          <cell r="G93">
            <v>0.82499999999999996</v>
          </cell>
          <cell r="H93">
            <v>4661.1400000000003</v>
          </cell>
          <cell r="I93">
            <v>0.13039999999999999</v>
          </cell>
          <cell r="J93">
            <v>736.74</v>
          </cell>
          <cell r="K93">
            <v>4.5999999999999999E-3</v>
          </cell>
          <cell r="L93">
            <v>26.02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1E-3</v>
          </cell>
          <cell r="R93">
            <v>5.54</v>
          </cell>
          <cell r="S93">
            <v>0</v>
          </cell>
          <cell r="T93">
            <v>0</v>
          </cell>
          <cell r="U93">
            <v>5.28E-2</v>
          </cell>
          <cell r="V93">
            <v>298.29000000000002</v>
          </cell>
          <cell r="W93">
            <v>1.8E-3</v>
          </cell>
          <cell r="X93">
            <v>9.98</v>
          </cell>
          <cell r="Y93">
            <v>1.0155000000000001</v>
          </cell>
          <cell r="Z93">
            <v>5737.71</v>
          </cell>
          <cell r="AA93">
            <v>26.080500000000001</v>
          </cell>
          <cell r="AB93">
            <v>11387.58</v>
          </cell>
          <cell r="AC93">
            <v>51.761727272727271</v>
          </cell>
        </row>
        <row r="94">
          <cell r="B94" t="str">
            <v>P8192</v>
          </cell>
          <cell r="C94" t="str">
            <v>Historiador júnior</v>
          </cell>
          <cell r="D94" t="str">
            <v>mês</v>
          </cell>
          <cell r="E94">
            <v>4174.49</v>
          </cell>
          <cell r="F94">
            <v>18.974954545454544</v>
          </cell>
          <cell r="G94">
            <v>0.80800000000000005</v>
          </cell>
          <cell r="H94">
            <v>3372.98</v>
          </cell>
          <cell r="I94">
            <v>0.17649999999999999</v>
          </cell>
          <cell r="J94">
            <v>736.74</v>
          </cell>
          <cell r="K94">
            <v>6.1999999999999998E-3</v>
          </cell>
          <cell r="L94">
            <v>26.02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1.6999999999999999E-3</v>
          </cell>
          <cell r="R94">
            <v>7.01</v>
          </cell>
          <cell r="S94">
            <v>0</v>
          </cell>
          <cell r="T94">
            <v>0</v>
          </cell>
          <cell r="U94">
            <v>7.1499999999999994E-2</v>
          </cell>
          <cell r="V94">
            <v>298.29000000000002</v>
          </cell>
          <cell r="W94">
            <v>2.3999999999999998E-3</v>
          </cell>
          <cell r="X94">
            <v>9.98</v>
          </cell>
          <cell r="Y94">
            <v>1.0662</v>
          </cell>
          <cell r="Z94">
            <v>4451.0200000000004</v>
          </cell>
          <cell r="AA94">
            <v>20.231909090909092</v>
          </cell>
          <cell r="AB94">
            <v>8625.51</v>
          </cell>
          <cell r="AC94">
            <v>39.206863636363636</v>
          </cell>
        </row>
        <row r="95">
          <cell r="B95" t="str">
            <v>P8193</v>
          </cell>
          <cell r="C95" t="str">
            <v>Historiador pleno</v>
          </cell>
          <cell r="D95" t="str">
            <v>mês</v>
          </cell>
          <cell r="E95">
            <v>5565.98</v>
          </cell>
          <cell r="F95">
            <v>25.29990909090909</v>
          </cell>
          <cell r="G95">
            <v>0.80800000000000005</v>
          </cell>
          <cell r="H95">
            <v>4497.3100000000004</v>
          </cell>
          <cell r="I95">
            <v>0.13239999999999999</v>
          </cell>
          <cell r="J95">
            <v>736.74</v>
          </cell>
          <cell r="K95">
            <v>4.7000000000000002E-3</v>
          </cell>
          <cell r="L95">
            <v>26.02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1.2999999999999999E-3</v>
          </cell>
          <cell r="R95">
            <v>7.01</v>
          </cell>
          <cell r="S95">
            <v>0</v>
          </cell>
          <cell r="T95">
            <v>0</v>
          </cell>
          <cell r="U95">
            <v>5.3600000000000002E-2</v>
          </cell>
          <cell r="V95">
            <v>298.29000000000002</v>
          </cell>
          <cell r="W95">
            <v>1.8E-3</v>
          </cell>
          <cell r="X95">
            <v>9.98</v>
          </cell>
          <cell r="Y95">
            <v>1.0017</v>
          </cell>
          <cell r="Z95">
            <v>5575.35</v>
          </cell>
          <cell r="AA95">
            <v>25.342500000000001</v>
          </cell>
          <cell r="AB95">
            <v>11141.33</v>
          </cell>
          <cell r="AC95">
            <v>50.642409090909091</v>
          </cell>
        </row>
        <row r="96">
          <cell r="B96" t="str">
            <v>P8194</v>
          </cell>
          <cell r="C96" t="str">
            <v>Historiador sênior</v>
          </cell>
          <cell r="D96" t="str">
            <v>mês</v>
          </cell>
          <cell r="E96">
            <v>8886.76</v>
          </cell>
          <cell r="F96">
            <v>40.394363636363636</v>
          </cell>
          <cell r="G96">
            <v>0.80800000000000005</v>
          </cell>
          <cell r="H96">
            <v>7180.5</v>
          </cell>
          <cell r="I96">
            <v>8.2900000000000001E-2</v>
          </cell>
          <cell r="J96">
            <v>736.74</v>
          </cell>
          <cell r="K96">
            <v>2.8999999999999998E-3</v>
          </cell>
          <cell r="L96">
            <v>26.02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8.0000000000000004E-4</v>
          </cell>
          <cell r="R96">
            <v>7.01</v>
          </cell>
          <cell r="S96">
            <v>0</v>
          </cell>
          <cell r="T96">
            <v>0</v>
          </cell>
          <cell r="U96">
            <v>3.3599999999999998E-2</v>
          </cell>
          <cell r="V96">
            <v>298.29000000000002</v>
          </cell>
          <cell r="W96">
            <v>1.1000000000000001E-3</v>
          </cell>
          <cell r="X96">
            <v>9.98</v>
          </cell>
          <cell r="Y96">
            <v>0.92930000000000001</v>
          </cell>
          <cell r="Z96">
            <v>8258.5400000000009</v>
          </cell>
          <cell r="AA96">
            <v>37.538818181818186</v>
          </cell>
          <cell r="AB96">
            <v>17145.310000000001</v>
          </cell>
          <cell r="AC96">
            <v>77.933227272727279</v>
          </cell>
        </row>
        <row r="97">
          <cell r="B97" t="str">
            <v>P8195</v>
          </cell>
          <cell r="C97" t="str">
            <v>Paleontólogo júnior</v>
          </cell>
          <cell r="D97" t="str">
            <v>mês</v>
          </cell>
          <cell r="E97">
            <v>3222.23</v>
          </cell>
          <cell r="F97">
            <v>14.6465</v>
          </cell>
          <cell r="G97">
            <v>0.83489999999999998</v>
          </cell>
          <cell r="H97">
            <v>2690.24</v>
          </cell>
          <cell r="I97">
            <v>0.2286</v>
          </cell>
          <cell r="J97">
            <v>736.74</v>
          </cell>
          <cell r="K97">
            <v>8.0999999999999996E-3</v>
          </cell>
          <cell r="L97">
            <v>26.02</v>
          </cell>
          <cell r="M97">
            <v>0</v>
          </cell>
          <cell r="N97">
            <v>0</v>
          </cell>
          <cell r="O97">
            <v>8.0000000000000002E-3</v>
          </cell>
          <cell r="P97">
            <v>25.7</v>
          </cell>
          <cell r="Q97">
            <v>2E-3</v>
          </cell>
          <cell r="R97">
            <v>6.35</v>
          </cell>
          <cell r="S97">
            <v>0</v>
          </cell>
          <cell r="T97">
            <v>0</v>
          </cell>
          <cell r="U97">
            <v>9.2600000000000002E-2</v>
          </cell>
          <cell r="V97">
            <v>298.29000000000002</v>
          </cell>
          <cell r="W97">
            <v>3.0999999999999999E-3</v>
          </cell>
          <cell r="X97">
            <v>9.98</v>
          </cell>
          <cell r="Y97">
            <v>1.1772</v>
          </cell>
          <cell r="Z97">
            <v>3793.32</v>
          </cell>
          <cell r="AA97">
            <v>17.242363636363638</v>
          </cell>
          <cell r="AB97">
            <v>7015.55</v>
          </cell>
          <cell r="AC97">
            <v>31.888863636363638</v>
          </cell>
        </row>
        <row r="98">
          <cell r="B98" t="str">
            <v>P8196</v>
          </cell>
          <cell r="C98" t="str">
            <v>Paleontólogo pleno</v>
          </cell>
          <cell r="D98" t="str">
            <v>mês</v>
          </cell>
          <cell r="E98">
            <v>4296.3100000000004</v>
          </cell>
          <cell r="F98">
            <v>19.52868181818182</v>
          </cell>
          <cell r="G98">
            <v>0.83489999999999998</v>
          </cell>
          <cell r="H98">
            <v>3586.99</v>
          </cell>
          <cell r="I98">
            <v>0.17150000000000001</v>
          </cell>
          <cell r="J98">
            <v>736.74</v>
          </cell>
          <cell r="K98">
            <v>6.1000000000000004E-3</v>
          </cell>
          <cell r="L98">
            <v>26.02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1.5E-3</v>
          </cell>
          <cell r="R98">
            <v>6.35</v>
          </cell>
          <cell r="S98">
            <v>0</v>
          </cell>
          <cell r="T98">
            <v>0</v>
          </cell>
          <cell r="U98">
            <v>6.9400000000000003E-2</v>
          </cell>
          <cell r="V98">
            <v>298.29000000000002</v>
          </cell>
          <cell r="W98">
            <v>2.3E-3</v>
          </cell>
          <cell r="X98">
            <v>9.98</v>
          </cell>
          <cell r="Y98">
            <v>1.0857000000000001</v>
          </cell>
          <cell r="Z98">
            <v>4664.37</v>
          </cell>
          <cell r="AA98">
            <v>21.201681818181818</v>
          </cell>
          <cell r="AB98">
            <v>8960.68</v>
          </cell>
          <cell r="AC98">
            <v>40.730363636363634</v>
          </cell>
        </row>
        <row r="99">
          <cell r="B99" t="str">
            <v>P8197</v>
          </cell>
          <cell r="C99" t="str">
            <v>Paleontólogo sênior</v>
          </cell>
          <cell r="D99" t="str">
            <v>mês</v>
          </cell>
          <cell r="E99">
            <v>6671.99</v>
          </cell>
          <cell r="F99">
            <v>30.327227272727271</v>
          </cell>
          <cell r="G99">
            <v>0.83489999999999998</v>
          </cell>
          <cell r="H99">
            <v>5570.45</v>
          </cell>
          <cell r="I99">
            <v>0.1104</v>
          </cell>
          <cell r="J99">
            <v>736.74</v>
          </cell>
          <cell r="K99">
            <v>3.8999999999999998E-3</v>
          </cell>
          <cell r="L99">
            <v>26.02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1E-3</v>
          </cell>
          <cell r="R99">
            <v>6.35</v>
          </cell>
          <cell r="S99">
            <v>0</v>
          </cell>
          <cell r="T99">
            <v>0</v>
          </cell>
          <cell r="U99">
            <v>4.4699999999999997E-2</v>
          </cell>
          <cell r="V99">
            <v>298.29000000000002</v>
          </cell>
          <cell r="W99">
            <v>1.5E-3</v>
          </cell>
          <cell r="X99">
            <v>9.98</v>
          </cell>
          <cell r="Y99">
            <v>0.99639999999999995</v>
          </cell>
          <cell r="Z99">
            <v>6647.83</v>
          </cell>
          <cell r="AA99">
            <v>30.21740909090909</v>
          </cell>
          <cell r="AB99">
            <v>13319.82</v>
          </cell>
          <cell r="AC99">
            <v>60.544636363636364</v>
          </cell>
        </row>
        <row r="100">
          <cell r="B100" t="str">
            <v>P8198</v>
          </cell>
          <cell r="C100" t="str">
            <v>Sociólogo júnior</v>
          </cell>
          <cell r="D100" t="str">
            <v>mês</v>
          </cell>
          <cell r="E100">
            <v>4358.1000000000004</v>
          </cell>
          <cell r="F100">
            <v>19.809545454545457</v>
          </cell>
          <cell r="G100">
            <v>0.80789999999999995</v>
          </cell>
          <cell r="H100">
            <v>3520.91</v>
          </cell>
          <cell r="I100">
            <v>0.1691</v>
          </cell>
          <cell r="J100">
            <v>736.74</v>
          </cell>
          <cell r="K100">
            <v>6.0000000000000001E-3</v>
          </cell>
          <cell r="L100">
            <v>26.02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1.6000000000000001E-3</v>
          </cell>
          <cell r="R100">
            <v>7.01</v>
          </cell>
          <cell r="S100">
            <v>0</v>
          </cell>
          <cell r="T100">
            <v>0</v>
          </cell>
          <cell r="U100">
            <v>6.8400000000000002E-2</v>
          </cell>
          <cell r="V100">
            <v>298.29000000000002</v>
          </cell>
          <cell r="W100">
            <v>2.3E-3</v>
          </cell>
          <cell r="X100">
            <v>9.98</v>
          </cell>
          <cell r="Y100">
            <v>1.0552999999999999</v>
          </cell>
          <cell r="Z100">
            <v>4598.95</v>
          </cell>
          <cell r="AA100">
            <v>20.90431818181818</v>
          </cell>
          <cell r="AB100">
            <v>8957.0499999999993</v>
          </cell>
          <cell r="AC100">
            <v>40.713863636363634</v>
          </cell>
        </row>
        <row r="101">
          <cell r="B101" t="str">
            <v>P8199</v>
          </cell>
          <cell r="C101" t="str">
            <v>Sociólogo pleno</v>
          </cell>
          <cell r="D101" t="str">
            <v>mês</v>
          </cell>
          <cell r="E101">
            <v>5810.8</v>
          </cell>
          <cell r="F101">
            <v>26.412727272727274</v>
          </cell>
          <cell r="G101">
            <v>0.80789999999999995</v>
          </cell>
          <cell r="H101">
            <v>4694.55</v>
          </cell>
          <cell r="I101">
            <v>0.1268</v>
          </cell>
          <cell r="J101">
            <v>736.74</v>
          </cell>
          <cell r="K101">
            <v>4.4999999999999997E-3</v>
          </cell>
          <cell r="L101">
            <v>26.02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1.1999999999999999E-3</v>
          </cell>
          <cell r="R101">
            <v>7.01</v>
          </cell>
          <cell r="S101">
            <v>0</v>
          </cell>
          <cell r="T101">
            <v>0</v>
          </cell>
          <cell r="U101">
            <v>5.1299999999999998E-2</v>
          </cell>
          <cell r="V101">
            <v>298.29000000000002</v>
          </cell>
          <cell r="W101">
            <v>1.6999999999999999E-3</v>
          </cell>
          <cell r="X101">
            <v>9.98</v>
          </cell>
          <cell r="Y101">
            <v>0.99339999999999995</v>
          </cell>
          <cell r="Z101">
            <v>5772.58</v>
          </cell>
          <cell r="AA101">
            <v>26.239000000000001</v>
          </cell>
          <cell r="AB101">
            <v>11583.39</v>
          </cell>
          <cell r="AC101">
            <v>52.651772727272721</v>
          </cell>
        </row>
        <row r="102">
          <cell r="B102" t="str">
            <v>P8200</v>
          </cell>
          <cell r="C102" t="str">
            <v>Sociólogo sênior</v>
          </cell>
          <cell r="D102" t="str">
            <v>mês</v>
          </cell>
          <cell r="E102">
            <v>8954.7999999999993</v>
          </cell>
          <cell r="F102">
            <v>40.703636363636363</v>
          </cell>
          <cell r="G102">
            <v>0.80789999999999995</v>
          </cell>
          <cell r="H102">
            <v>7234.58</v>
          </cell>
          <cell r="I102">
            <v>8.2299999999999998E-2</v>
          </cell>
          <cell r="J102">
            <v>736.74</v>
          </cell>
          <cell r="K102">
            <v>2.8999999999999998E-3</v>
          </cell>
          <cell r="L102">
            <v>26.02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8.0000000000000004E-4</v>
          </cell>
          <cell r="R102">
            <v>7.01</v>
          </cell>
          <cell r="S102">
            <v>0</v>
          </cell>
          <cell r="T102">
            <v>0</v>
          </cell>
          <cell r="U102">
            <v>3.3300000000000003E-2</v>
          </cell>
          <cell r="V102">
            <v>298.29000000000002</v>
          </cell>
          <cell r="W102">
            <v>1.1000000000000001E-3</v>
          </cell>
          <cell r="X102">
            <v>9.98</v>
          </cell>
          <cell r="Y102">
            <v>0.92830000000000001</v>
          </cell>
          <cell r="Z102">
            <v>8312.6200000000008</v>
          </cell>
          <cell r="AA102">
            <v>37.784636363636366</v>
          </cell>
          <cell r="AB102">
            <v>17267.41</v>
          </cell>
          <cell r="AC102">
            <v>78.488227272727272</v>
          </cell>
        </row>
        <row r="103">
          <cell r="B103" t="str">
            <v>P8264</v>
          </cell>
          <cell r="C103" t="str">
            <v>Motorista de veículo leve - horista</v>
          </cell>
          <cell r="D103" t="str">
            <v>h</v>
          </cell>
          <cell r="E103">
            <v>9.6</v>
          </cell>
          <cell r="F103">
            <v>4.3636363636363633E-2</v>
          </cell>
          <cell r="G103">
            <v>1.1314</v>
          </cell>
          <cell r="H103">
            <v>10.87</v>
          </cell>
          <cell r="I103">
            <v>0.42030000000000001</v>
          </cell>
          <cell r="J103">
            <v>4.04</v>
          </cell>
          <cell r="K103">
            <v>1.8100000000000002E-2</v>
          </cell>
          <cell r="L103">
            <v>0.17</v>
          </cell>
          <cell r="M103">
            <v>0</v>
          </cell>
          <cell r="N103">
            <v>0</v>
          </cell>
          <cell r="O103">
            <v>5.2600000000000001E-2</v>
          </cell>
          <cell r="P103">
            <v>0.51</v>
          </cell>
          <cell r="Q103">
            <v>2.2000000000000001E-3</v>
          </cell>
          <cell r="R103">
            <v>0.02</v>
          </cell>
          <cell r="S103">
            <v>0</v>
          </cell>
          <cell r="T103">
            <v>0</v>
          </cell>
          <cell r="U103">
            <v>0.17019999999999999</v>
          </cell>
          <cell r="V103">
            <v>1.63</v>
          </cell>
          <cell r="W103">
            <v>5.7000000000000002E-3</v>
          </cell>
          <cell r="X103">
            <v>0.05</v>
          </cell>
          <cell r="Y103">
            <v>1.8005</v>
          </cell>
          <cell r="Z103">
            <v>17.29</v>
          </cell>
          <cell r="AA103">
            <v>7.8590909090909086E-2</v>
          </cell>
          <cell r="AB103">
            <v>26.9</v>
          </cell>
          <cell r="AC103">
            <v>0.12227272727272727</v>
          </cell>
        </row>
      </sheetData>
      <sheetData sheetId="26">
        <row r="6">
          <cell r="C6" t="str">
            <v>E8889</v>
          </cell>
          <cell r="D6" t="str">
            <v>Veículo leve - 53 kW (sem motorista)</v>
          </cell>
          <cell r="E6" t="str">
            <v>hora</v>
          </cell>
          <cell r="F6">
            <v>35.479999999999997</v>
          </cell>
          <cell r="G6">
            <v>6.42</v>
          </cell>
          <cell r="H6">
            <v>3089.55</v>
          </cell>
        </row>
        <row r="7">
          <cell r="C7" t="str">
            <v>E8890</v>
          </cell>
          <cell r="D7" t="str">
            <v>Veículo leve - 53 kW (com motorista)</v>
          </cell>
          <cell r="E7" t="str">
            <v>hora</v>
          </cell>
          <cell r="F7">
            <v>62.38</v>
          </cell>
          <cell r="G7">
            <v>33.32</v>
          </cell>
        </row>
        <row r="8">
          <cell r="C8" t="str">
            <v>E8891</v>
          </cell>
          <cell r="D8" t="str">
            <v>Veículo leve picape 4 x 4 com capacidade de 1,10 t - 147 kW (sem motorista)</v>
          </cell>
          <cell r="E8" t="str">
            <v>hora</v>
          </cell>
          <cell r="F8">
            <v>78.13</v>
          </cell>
          <cell r="G8">
            <v>22.83</v>
          </cell>
          <cell r="H8">
            <v>7816.05</v>
          </cell>
        </row>
        <row r="9">
          <cell r="C9" t="str">
            <v>E8888</v>
          </cell>
          <cell r="D9" t="str">
            <v>Veículo tipo van furgão com capacidade de 1,38 t - 100 kW (sem motorista)</v>
          </cell>
          <cell r="E9" t="str">
            <v>hora</v>
          </cell>
          <cell r="F9">
            <v>55.5</v>
          </cell>
          <cell r="G9">
            <v>17.25</v>
          </cell>
        </row>
        <row r="10">
          <cell r="C10" t="str">
            <v>E8887</v>
          </cell>
          <cell r="D10" t="str">
            <v>Veículo tipo van furgão com capacidade de 1,38 t - 100 kW (com motorista)</v>
          </cell>
          <cell r="E10" t="str">
            <v>hora</v>
          </cell>
          <cell r="F10">
            <v>82.4</v>
          </cell>
          <cell r="G10">
            <v>44.15</v>
          </cell>
          <cell r="H10">
            <v>10581.43</v>
          </cell>
        </row>
        <row r="16">
          <cell r="C16" t="str">
            <v>B8951</v>
          </cell>
          <cell r="D16" t="str">
            <v>Comercial (2,55% do CMCC - SINAPI)</v>
          </cell>
          <cell r="F16" t="str">
            <v>m² x mês</v>
          </cell>
          <cell r="G16">
            <v>48.41</v>
          </cell>
        </row>
        <row r="17">
          <cell r="C17" t="str">
            <v>B8952</v>
          </cell>
          <cell r="D17" t="str">
            <v>Residencial (2,45% do CMCC - SINAPI)</v>
          </cell>
          <cell r="F17" t="str">
            <v>m² x mês</v>
          </cell>
          <cell r="G17">
            <v>46.51</v>
          </cell>
        </row>
        <row r="18">
          <cell r="C18" t="str">
            <v>B8953</v>
          </cell>
          <cell r="D18" t="str">
            <v>Escritório</v>
          </cell>
          <cell r="F18" t="str">
            <v>ocupante x mês</v>
          </cell>
          <cell r="G18">
            <v>456.62</v>
          </cell>
        </row>
        <row r="19">
          <cell r="C19" t="str">
            <v>B8954</v>
          </cell>
          <cell r="D19" t="str">
            <v>Residência</v>
          </cell>
          <cell r="F19" t="str">
            <v>ocupante x mês</v>
          </cell>
          <cell r="G19">
            <v>41.68</v>
          </cell>
        </row>
        <row r="20">
          <cell r="C20" t="str">
            <v>B8955</v>
          </cell>
          <cell r="D20" t="str">
            <v>Laboratório de asfalto</v>
          </cell>
          <cell r="F20" t="str">
            <v>mês</v>
          </cell>
          <cell r="G20">
            <v>5630.03</v>
          </cell>
        </row>
        <row r="21">
          <cell r="C21" t="str">
            <v>B8956</v>
          </cell>
          <cell r="D21" t="str">
            <v>Laboratório de concreto</v>
          </cell>
          <cell r="F21" t="str">
            <v>mês</v>
          </cell>
          <cell r="G21">
            <v>4436.8500000000004</v>
          </cell>
        </row>
        <row r="22">
          <cell r="C22" t="str">
            <v>B8957</v>
          </cell>
          <cell r="D22" t="str">
            <v>Laboratório de solos</v>
          </cell>
          <cell r="F22" t="str">
            <v>mês</v>
          </cell>
          <cell r="G22">
            <v>3451.73</v>
          </cell>
        </row>
        <row r="23">
          <cell r="C23" t="str">
            <v>B8958</v>
          </cell>
          <cell r="D23" t="str">
            <v>Topografia</v>
          </cell>
          <cell r="F23" t="str">
            <v>mês</v>
          </cell>
          <cell r="G23">
            <v>4293.62</v>
          </cell>
        </row>
        <row r="24">
          <cell r="C24" t="str">
            <v>B8961</v>
          </cell>
          <cell r="D24" t="str">
            <v>Topografia por VANT</v>
          </cell>
          <cell r="F24" t="str">
            <v>mês</v>
          </cell>
          <cell r="G24">
            <v>898.24</v>
          </cell>
        </row>
        <row r="25">
          <cell r="C25" t="str">
            <v>B8959</v>
          </cell>
          <cell r="D25" t="str">
            <v>Escritório</v>
          </cell>
          <cell r="F25" t="str">
            <v>ocupante x mês</v>
          </cell>
          <cell r="G25">
            <v>136.19</v>
          </cell>
        </row>
        <row r="26">
          <cell r="C26" t="str">
            <v>B8960</v>
          </cell>
          <cell r="D26" t="str">
            <v>Residência</v>
          </cell>
          <cell r="F26" t="str">
            <v>ocupante x mês</v>
          </cell>
          <cell r="G26">
            <v>203.41</v>
          </cell>
        </row>
      </sheetData>
      <sheetData sheetId="27" refreshError="1"/>
      <sheetData sheetId="28"/>
      <sheetData sheetId="29">
        <row r="17">
          <cell r="D17">
            <v>0.31389290882778598</v>
          </cell>
        </row>
      </sheetData>
      <sheetData sheetId="30">
        <row r="11">
          <cell r="D11">
            <v>0.15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9">
          <cell r="B9" t="str">
            <v>DAER-RS-3.1.1</v>
          </cell>
          <cell r="C9" t="str">
            <v>Microcomputador + Sistema operacional + Office + No-breack</v>
          </cell>
          <cell r="F9" t="str">
            <v>mês</v>
          </cell>
          <cell r="G9">
            <v>185.38</v>
          </cell>
          <cell r="H9">
            <v>225.71</v>
          </cell>
        </row>
        <row r="10">
          <cell r="B10" t="str">
            <v>DAER-RS-3.1.2</v>
          </cell>
          <cell r="C10" t="str">
            <v>Notebook + Sistema operacional + Office + No-breack</v>
          </cell>
          <cell r="F10" t="str">
            <v>mês</v>
          </cell>
          <cell r="G10">
            <v>180.91</v>
          </cell>
          <cell r="H10">
            <v>220.27</v>
          </cell>
        </row>
        <row r="11">
          <cell r="B11" t="str">
            <v>DAER-RS-3.1.3</v>
          </cell>
          <cell r="C11" t="str">
            <v>Plotter A0 jato de tinta color - inclusive cartuchos e papel A3</v>
          </cell>
          <cell r="F11" t="str">
            <v>mês</v>
          </cell>
          <cell r="G11">
            <v>1133.49</v>
          </cell>
          <cell r="H11">
            <v>1380.13</v>
          </cell>
        </row>
        <row r="12">
          <cell r="B12" t="str">
            <v>DAER-RS-3.1.4</v>
          </cell>
          <cell r="C12" t="str">
            <v>Impressora A3 laser preto, 35ppm, 1200x1200 dpi - inclusive tonner e papel</v>
          </cell>
          <cell r="F12" t="str">
            <v>mês</v>
          </cell>
          <cell r="G12">
            <v>251.37</v>
          </cell>
          <cell r="H12">
            <v>306.06</v>
          </cell>
        </row>
        <row r="13">
          <cell r="B13" t="str">
            <v>DAER-RS-3.1.5</v>
          </cell>
          <cell r="C13" t="str">
            <v>Impressora A4 laser preto, 26ppm, 600x600dpi - inclusive tonner e papel</v>
          </cell>
          <cell r="F13" t="str">
            <v>mês</v>
          </cell>
          <cell r="G13">
            <v>258.64</v>
          </cell>
          <cell r="H13">
            <v>314.92</v>
          </cell>
        </row>
        <row r="14">
          <cell r="B14" t="str">
            <v>DAER-RS-3.1.6</v>
          </cell>
          <cell r="C14" t="str">
            <v>Impressora A4 jato de tinta color, 20ppm, 4800x1200dpi - inclusive cartuchos e papel</v>
          </cell>
          <cell r="F14" t="str">
            <v>mês</v>
          </cell>
          <cell r="G14">
            <v>292.77999999999997</v>
          </cell>
          <cell r="H14">
            <v>356.48</v>
          </cell>
        </row>
        <row r="15">
          <cell r="B15" t="str">
            <v>DAER-RS-3.1.7</v>
          </cell>
          <cell r="C15" t="str">
            <v>Impressora A3 jato de tinta color, 24ppm, 4800x1200dpi - inclusive cartuchos e papel</v>
          </cell>
          <cell r="F15" t="str">
            <v>mês</v>
          </cell>
          <cell r="G15">
            <v>403.61</v>
          </cell>
          <cell r="H15">
            <v>491.43</v>
          </cell>
        </row>
        <row r="16">
          <cell r="B16" t="str">
            <v>DAER-RS-3.1.8</v>
          </cell>
          <cell r="C16" t="str">
            <v>Digitalizador de Mesa A4 (Scanner) 2400x4800dpi</v>
          </cell>
          <cell r="F16" t="str">
            <v>mês</v>
          </cell>
          <cell r="G16">
            <v>12.57</v>
          </cell>
          <cell r="H16">
            <v>15.3</v>
          </cell>
        </row>
        <row r="17">
          <cell r="B17" t="str">
            <v>DAER-RS-3.1.9</v>
          </cell>
          <cell r="C17" t="str">
            <v>Software para Projeto de Ponte / Estabilização Aterros em Solos Moles</v>
          </cell>
          <cell r="F17" t="str">
            <v>mês</v>
          </cell>
          <cell r="G17">
            <v>944.31</v>
          </cell>
          <cell r="H17">
            <v>1149.79</v>
          </cell>
        </row>
        <row r="18">
          <cell r="B18" t="str">
            <v>DAER-RS-3.3..1</v>
          </cell>
          <cell r="C18" t="str">
            <v>GPS de navegação / mapeamento 3 a 5m (GIS)</v>
          </cell>
          <cell r="F18" t="str">
            <v>mês</v>
          </cell>
          <cell r="G18">
            <v>30.24</v>
          </cell>
          <cell r="H18">
            <v>36.82</v>
          </cell>
        </row>
        <row r="19">
          <cell r="B19" t="str">
            <v>DAER-RS-3.3.4</v>
          </cell>
          <cell r="C19" t="str">
            <v>Câmera Digital - Resolução 10 mega pixels ou superior</v>
          </cell>
          <cell r="F19" t="str">
            <v>mês</v>
          </cell>
          <cell r="G19">
            <v>55.71</v>
          </cell>
          <cell r="H19">
            <v>67.83</v>
          </cell>
        </row>
        <row r="20">
          <cell r="B20" t="str">
            <v>DAER-RS-3.9.1</v>
          </cell>
          <cell r="C20" t="str">
            <v>Sonda Hidraulica mod.Mach 850 c/coroa diam.AWG, calibr.simples diam.AWG e mola AWG</v>
          </cell>
          <cell r="F20" t="str">
            <v>mês</v>
          </cell>
          <cell r="G20">
            <v>2619.66</v>
          </cell>
          <cell r="H20">
            <v>3189.69</v>
          </cell>
        </row>
        <row r="21">
          <cell r="B21" t="str">
            <v>DAER-RS-3.11.9</v>
          </cell>
          <cell r="C21" t="str">
            <v>Caminhão médio basculante 6 m³ (1.800km/mês) - com manutenção e operação</v>
          </cell>
          <cell r="F21" t="str">
            <v>mês</v>
          </cell>
          <cell r="G21">
            <v>12459.68</v>
          </cell>
          <cell r="H21">
            <v>15170.9</v>
          </cell>
        </row>
        <row r="22">
          <cell r="B22" t="str">
            <v>DAER-RS-3.9.3</v>
          </cell>
          <cell r="C22" t="str">
            <v>Coroa + Calibrador (BWG) D=2,5" - cravada</v>
          </cell>
          <cell r="F22" t="str">
            <v>mês</v>
          </cell>
          <cell r="G22">
            <v>1029.7</v>
          </cell>
          <cell r="H22">
            <v>1253.76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6">
          <cell r="B6" t="str">
            <v>EQ0001</v>
          </cell>
          <cell r="C6" t="str">
            <v>Hardware para processamento de imagens Drone</v>
          </cell>
          <cell r="G6" t="str">
            <v>mês</v>
          </cell>
          <cell r="H6" t="str">
            <v>Cotação</v>
          </cell>
          <cell r="I6">
            <v>260.48</v>
          </cell>
        </row>
        <row r="7">
          <cell r="B7" t="str">
            <v>EQ0002</v>
          </cell>
          <cell r="C7" t="str">
            <v>Notebook com sistema operacional</v>
          </cell>
          <cell r="G7" t="str">
            <v>mês</v>
          </cell>
          <cell r="H7" t="str">
            <v>Cotação</v>
          </cell>
          <cell r="I7">
            <v>106.49</v>
          </cell>
        </row>
        <row r="8">
          <cell r="B8" t="str">
            <v>EQ0003</v>
          </cell>
          <cell r="C8" t="str">
            <v>GPS de navegação / mapeamento - precisão 3 a 5m (GIS)</v>
          </cell>
          <cell r="G8" t="str">
            <v>mês</v>
          </cell>
          <cell r="H8" t="str">
            <v>Cotação</v>
          </cell>
          <cell r="I8">
            <v>73.84</v>
          </cell>
        </row>
        <row r="9">
          <cell r="B9" t="str">
            <v>EQ0004</v>
          </cell>
          <cell r="C9" t="str">
            <v>Drone e software para processamento</v>
          </cell>
          <cell r="G9" t="str">
            <v>mês</v>
          </cell>
          <cell r="H9" t="str">
            <v>Cotação</v>
          </cell>
          <cell r="I9">
            <v>1939.35</v>
          </cell>
        </row>
        <row r="10">
          <cell r="B10" t="str">
            <v>EQ0005</v>
          </cell>
          <cell r="C10" t="str">
            <v>Estação Total  c/ Acessórios</v>
          </cell>
          <cell r="G10" t="str">
            <v>mês</v>
          </cell>
          <cell r="H10" t="str">
            <v>Cotação</v>
          </cell>
          <cell r="I10">
            <v>865.31</v>
          </cell>
        </row>
        <row r="11">
          <cell r="B11" t="str">
            <v>EQ0006</v>
          </cell>
          <cell r="C11" t="str">
            <v>Software de Planejamento - MS Project</v>
          </cell>
          <cell r="G11" t="str">
            <v>mês</v>
          </cell>
          <cell r="H11" t="str">
            <v>Cotação</v>
          </cell>
          <cell r="I11">
            <v>268.45</v>
          </cell>
        </row>
        <row r="12">
          <cell r="B12" t="str">
            <v>EQ0007</v>
          </cell>
          <cell r="C12" t="str">
            <v>Software Autocad Cilvil 3D</v>
          </cell>
          <cell r="G12" t="str">
            <v>mês</v>
          </cell>
          <cell r="H12" t="str">
            <v>Cotação</v>
          </cell>
          <cell r="I12">
            <v>1730.74</v>
          </cell>
        </row>
        <row r="13">
          <cell r="B13" t="str">
            <v>EQ0008</v>
          </cell>
          <cell r="C13" t="str">
            <v>Software MS Power BI</v>
          </cell>
          <cell r="G13" t="str">
            <v>mês</v>
          </cell>
          <cell r="H13" t="str">
            <v>Cotação</v>
          </cell>
          <cell r="I13">
            <v>149.68</v>
          </cell>
        </row>
        <row r="14">
          <cell r="B14" t="str">
            <v>EQ0009</v>
          </cell>
          <cell r="C14" t="str">
            <v>Software de Big Data - MS Azure</v>
          </cell>
          <cell r="G14" t="str">
            <v>mês</v>
          </cell>
          <cell r="H14" t="str">
            <v>Cotação</v>
          </cell>
          <cell r="I14">
            <v>5507.61</v>
          </cell>
        </row>
        <row r="15">
          <cell r="B15" t="str">
            <v>EQ0010</v>
          </cell>
          <cell r="C15" t="str">
            <v>Software GIS - ESRI - ArcGis</v>
          </cell>
          <cell r="G15" t="str">
            <v>mês</v>
          </cell>
          <cell r="H15" t="str">
            <v>Cotação</v>
          </cell>
          <cell r="I15">
            <v>2244.64</v>
          </cell>
        </row>
        <row r="16">
          <cell r="B16" t="str">
            <v>EQ0011</v>
          </cell>
          <cell r="C16" t="str">
            <v>Aquisição de Nuvem One Drive - 1TB</v>
          </cell>
          <cell r="G16" t="str">
            <v>mês</v>
          </cell>
          <cell r="H16" t="str">
            <v>Cotação</v>
          </cell>
          <cell r="I16">
            <v>106.89</v>
          </cell>
        </row>
        <row r="17">
          <cell r="B17" t="str">
            <v>EQ0012</v>
          </cell>
          <cell r="C17" t="str">
            <v>Software Systrain</v>
          </cell>
          <cell r="G17" t="str">
            <v>mês</v>
          </cell>
          <cell r="H17" t="str">
            <v>Cotação</v>
          </cell>
          <cell r="I17">
            <v>2099.96</v>
          </cell>
        </row>
        <row r="18">
          <cell r="B18" t="str">
            <v>EQ0013</v>
          </cell>
          <cell r="C18" t="str">
            <v>Software estabilidade de taludes - GEO STUDIO 3D</v>
          </cell>
          <cell r="G18" t="str">
            <v>mês</v>
          </cell>
          <cell r="H18" t="str">
            <v>Cotação</v>
          </cell>
          <cell r="I18">
            <v>8873.33</v>
          </cell>
        </row>
        <row r="19">
          <cell r="B19" t="str">
            <v>EQ0014</v>
          </cell>
          <cell r="C19" t="str">
            <v>Multifuncional A3/A4 Laser colorido HP - Inclusive toner e papel</v>
          </cell>
          <cell r="G19" t="str">
            <v>mês</v>
          </cell>
          <cell r="H19" t="str">
            <v>Cotação</v>
          </cell>
          <cell r="I19">
            <v>749.7</v>
          </cell>
        </row>
        <row r="20">
          <cell r="B20" t="str">
            <v>EQ0015</v>
          </cell>
          <cell r="C20" t="str">
            <v>Software Microsoflt Office</v>
          </cell>
          <cell r="G20" t="str">
            <v>mês</v>
          </cell>
          <cell r="H20" t="str">
            <v>Cotação</v>
          </cell>
          <cell r="I20">
            <v>57.57</v>
          </cell>
        </row>
      </sheetData>
      <sheetData sheetId="42">
        <row r="9">
          <cell r="H9" t="e">
            <v>#VALUE!</v>
          </cell>
          <cell r="K9" t="e">
            <v>#VALUE!</v>
          </cell>
          <cell r="N9" t="e">
            <v>#VALUE!</v>
          </cell>
          <cell r="R9" t="e">
            <v>#VALUE!</v>
          </cell>
          <cell r="U9" t="e">
            <v>#VALUE!</v>
          </cell>
          <cell r="X9" t="e">
            <v>#VALUE!</v>
          </cell>
        </row>
        <row r="10">
          <cell r="H10" t="e">
            <v>#VALUE!</v>
          </cell>
          <cell r="K10" t="e">
            <v>#VALUE!</v>
          </cell>
          <cell r="N10" t="e">
            <v>#VALUE!</v>
          </cell>
          <cell r="R10" t="e">
            <v>#VALUE!</v>
          </cell>
          <cell r="U10" t="e">
            <v>#VALUE!</v>
          </cell>
          <cell r="X10" t="e">
            <v>#VALUE!</v>
          </cell>
        </row>
        <row r="11">
          <cell r="H11" t="e">
            <v>#VALUE!</v>
          </cell>
          <cell r="K11" t="e">
            <v>#VALUE!</v>
          </cell>
          <cell r="N11" t="e">
            <v>#VALUE!</v>
          </cell>
          <cell r="R11" t="e">
            <v>#VALUE!</v>
          </cell>
          <cell r="U11" t="e">
            <v>#VALUE!</v>
          </cell>
          <cell r="X11" t="e">
            <v>#VALUE!</v>
          </cell>
        </row>
        <row r="16">
          <cell r="H16" t="e">
            <v>#VALUE!</v>
          </cell>
          <cell r="K16" t="e">
            <v>#VALUE!</v>
          </cell>
          <cell r="N16" t="e">
            <v>#VALUE!</v>
          </cell>
          <cell r="R16" t="e">
            <v>#VALUE!</v>
          </cell>
          <cell r="U16" t="e">
            <v>#VALUE!</v>
          </cell>
          <cell r="X16" t="e">
            <v>#VALUE!</v>
          </cell>
        </row>
        <row r="17">
          <cell r="H17" t="e">
            <v>#VALUE!</v>
          </cell>
          <cell r="K17" t="e">
            <v>#VALUE!</v>
          </cell>
          <cell r="N17" t="e">
            <v>#VALUE!</v>
          </cell>
          <cell r="R17" t="e">
            <v>#VALUE!</v>
          </cell>
          <cell r="U17" t="e">
            <v>#VALUE!</v>
          </cell>
          <cell r="X17" t="e">
            <v>#VALUE!</v>
          </cell>
        </row>
        <row r="18">
          <cell r="H18" t="e">
            <v>#VALUE!</v>
          </cell>
          <cell r="K18" t="e">
            <v>#VALUE!</v>
          </cell>
          <cell r="N18" t="e">
            <v>#VALUE!</v>
          </cell>
          <cell r="R18" t="e">
            <v>#VALUE!</v>
          </cell>
          <cell r="U18" t="e">
            <v>#VALUE!</v>
          </cell>
          <cell r="X18" t="e">
            <v>#VALUE!</v>
          </cell>
        </row>
        <row r="28">
          <cell r="H28" t="e">
            <v>#VALUE!</v>
          </cell>
          <cell r="K28" t="e">
            <v>#VALUE!</v>
          </cell>
          <cell r="N28" t="e">
            <v>#VALUE!</v>
          </cell>
          <cell r="R28" t="e">
            <v>#VALUE!</v>
          </cell>
          <cell r="U28" t="e">
            <v>#VALUE!</v>
          </cell>
        </row>
        <row r="29">
          <cell r="H29" t="e">
            <v>#VALUE!</v>
          </cell>
          <cell r="K29" t="e">
            <v>#VALUE!</v>
          </cell>
          <cell r="N29" t="e">
            <v>#VALUE!</v>
          </cell>
          <cell r="R29" t="e">
            <v>#VALUE!</v>
          </cell>
          <cell r="U29" t="e">
            <v>#VALUE!</v>
          </cell>
        </row>
        <row r="30">
          <cell r="H30" t="e">
            <v>#VALUE!</v>
          </cell>
          <cell r="K30" t="e">
            <v>#VALUE!</v>
          </cell>
          <cell r="N30" t="e">
            <v>#VALUE!</v>
          </cell>
          <cell r="R30" t="e">
            <v>#VALUE!</v>
          </cell>
          <cell r="U30" t="e">
            <v>#VALUE!</v>
          </cell>
        </row>
        <row r="35">
          <cell r="H35" t="e">
            <v>#VALUE!</v>
          </cell>
          <cell r="K35" t="e">
            <v>#VALUE!</v>
          </cell>
          <cell r="N35" t="e">
            <v>#VALUE!</v>
          </cell>
          <cell r="R35" t="e">
            <v>#VALUE!</v>
          </cell>
          <cell r="U35" t="e">
            <v>#VALUE!</v>
          </cell>
        </row>
        <row r="36">
          <cell r="H36" t="e">
            <v>#VALUE!</v>
          </cell>
          <cell r="K36" t="e">
            <v>#VALUE!</v>
          </cell>
          <cell r="N36" t="e">
            <v>#VALUE!</v>
          </cell>
          <cell r="R36" t="e">
            <v>#VALUE!</v>
          </cell>
          <cell r="U36" t="e">
            <v>#VALUE!</v>
          </cell>
        </row>
        <row r="37">
          <cell r="H37" t="e">
            <v>#VALUE!</v>
          </cell>
          <cell r="K37" t="e">
            <v>#VALUE!</v>
          </cell>
          <cell r="N37" t="e">
            <v>#VALUE!</v>
          </cell>
          <cell r="R37" t="e">
            <v>#VALUE!</v>
          </cell>
          <cell r="U37" t="e">
            <v>#VALUE!</v>
          </cell>
        </row>
        <row r="47">
          <cell r="H47" t="e">
            <v>#VALUE!</v>
          </cell>
          <cell r="K47" t="e">
            <v>#VALUE!</v>
          </cell>
          <cell r="N47" t="e">
            <v>#VALUE!</v>
          </cell>
        </row>
        <row r="48">
          <cell r="H48" t="e">
            <v>#VALUE!</v>
          </cell>
          <cell r="K48" t="e">
            <v>#VALUE!</v>
          </cell>
          <cell r="N48" t="e">
            <v>#VALUE!</v>
          </cell>
        </row>
        <row r="49">
          <cell r="H49" t="e">
            <v>#VALUE!</v>
          </cell>
          <cell r="K49" t="e">
            <v>#VALUE!</v>
          </cell>
          <cell r="N49" t="e">
            <v>#VALUE!</v>
          </cell>
        </row>
        <row r="54">
          <cell r="H54" t="e">
            <v>#VALUE!</v>
          </cell>
          <cell r="K54" t="e">
            <v>#VALUE!</v>
          </cell>
          <cell r="N54" t="e">
            <v>#VALUE!</v>
          </cell>
        </row>
        <row r="55">
          <cell r="H55" t="e">
            <v>#VALUE!</v>
          </cell>
          <cell r="K55" t="e">
            <v>#VALUE!</v>
          </cell>
          <cell r="N55" t="e">
            <v>#VALUE!</v>
          </cell>
        </row>
        <row r="56">
          <cell r="H56" t="e">
            <v>#VALUE!</v>
          </cell>
          <cell r="K56" t="e">
            <v>#VALUE!</v>
          </cell>
          <cell r="N56" t="e">
            <v>#VALUE!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B62F-8FB0-4F17-9F41-C19BFB45ED37}">
  <sheetPr>
    <tabColor theme="4"/>
    <pageSetUpPr fitToPage="1"/>
  </sheetPr>
  <dimension ref="A1:J38"/>
  <sheetViews>
    <sheetView showGridLines="0" tabSelected="1" view="pageBreakPreview" zoomScale="85" zoomScaleNormal="100" zoomScaleSheetLayoutView="85" workbookViewId="0">
      <selection activeCell="H31" sqref="H31"/>
    </sheetView>
  </sheetViews>
  <sheetFormatPr defaultColWidth="0" defaultRowHeight="15" customHeight="1" zeroHeight="1" x14ac:dyDescent="0.25"/>
  <cols>
    <col min="1" max="1" width="11.28515625" style="5" customWidth="1"/>
    <col min="2" max="2" width="9.7109375" style="5" customWidth="1"/>
    <col min="3" max="3" width="74.7109375" style="5" customWidth="1"/>
    <col min="4" max="4" width="15.28515625" style="5" customWidth="1"/>
    <col min="5" max="5" width="18.85546875" style="5" customWidth="1"/>
    <col min="6" max="6" width="16.140625" style="5" customWidth="1"/>
    <col min="7" max="7" width="17.28515625" style="5" customWidth="1"/>
    <col min="8" max="8" width="9.42578125" style="5" customWidth="1"/>
    <col min="9" max="9" width="9.7109375" style="5" customWidth="1"/>
    <col min="10" max="10" width="0" style="5" hidden="1" customWidth="1"/>
    <col min="11" max="16384" width="9.42578125" style="5" hidden="1"/>
  </cols>
  <sheetData>
    <row r="1" spans="1:10" ht="7.5" customHeight="1" x14ac:dyDescent="0.25">
      <c r="A1" s="1" t="s">
        <v>0</v>
      </c>
      <c r="B1" s="2" t="s">
        <v>1</v>
      </c>
      <c r="C1" s="2"/>
      <c r="D1" s="2"/>
      <c r="E1" s="3"/>
      <c r="F1" s="3"/>
      <c r="G1" s="4"/>
    </row>
    <row r="2" spans="1:10" ht="13.5" customHeight="1" x14ac:dyDescent="0.25">
      <c r="A2" s="1"/>
      <c r="B2" s="2"/>
      <c r="C2" s="2"/>
      <c r="D2" s="2"/>
      <c r="E2" s="3" t="s">
        <v>2</v>
      </c>
      <c r="F2" s="3"/>
      <c r="G2" s="6" t="s">
        <v>3</v>
      </c>
      <c r="H2" s="7"/>
    </row>
    <row r="3" spans="1:10" ht="12.75" customHeight="1" x14ac:dyDescent="0.25">
      <c r="A3" s="1"/>
      <c r="B3" s="2"/>
      <c r="C3" s="2"/>
      <c r="D3" s="2"/>
      <c r="E3" s="3" t="s">
        <v>4</v>
      </c>
      <c r="F3" s="3"/>
      <c r="G3" s="8">
        <v>45566</v>
      </c>
    </row>
    <row r="4" spans="1:10" ht="12.75" customHeight="1" x14ac:dyDescent="0.25">
      <c r="A4" s="9"/>
      <c r="B4" s="10"/>
      <c r="C4" s="10"/>
      <c r="D4" s="10"/>
      <c r="E4" s="3"/>
      <c r="F4" s="3"/>
      <c r="G4" s="8"/>
    </row>
    <row r="5" spans="1:10" ht="15" customHeight="1" x14ac:dyDescent="0.25">
      <c r="A5" s="11" t="s">
        <v>5</v>
      </c>
      <c r="B5" s="12" t="s">
        <v>6</v>
      </c>
      <c r="C5" s="13"/>
      <c r="D5" s="14" t="s">
        <v>7</v>
      </c>
      <c r="E5" s="14" t="s">
        <v>8</v>
      </c>
      <c r="F5" s="14" t="s">
        <v>9</v>
      </c>
      <c r="G5" s="15"/>
    </row>
    <row r="6" spans="1:10" ht="15" customHeight="1" x14ac:dyDescent="0.25">
      <c r="A6" s="11"/>
      <c r="B6" s="16"/>
      <c r="C6" s="17"/>
      <c r="D6" s="14"/>
      <c r="E6" s="14"/>
      <c r="F6" s="18" t="s">
        <v>10</v>
      </c>
      <c r="G6" s="19" t="s">
        <v>11</v>
      </c>
    </row>
    <row r="7" spans="1:10" ht="21.95" customHeight="1" x14ac:dyDescent="0.25">
      <c r="A7" s="20">
        <v>1</v>
      </c>
      <c r="B7" s="20"/>
      <c r="C7" s="21" t="s">
        <v>12</v>
      </c>
      <c r="D7" s="20"/>
      <c r="E7" s="20"/>
      <c r="F7" s="20"/>
      <c r="G7" s="22"/>
    </row>
    <row r="8" spans="1:10" ht="21.95" customHeight="1" x14ac:dyDescent="0.25">
      <c r="A8" s="23" t="s">
        <v>52</v>
      </c>
      <c r="B8" s="24" t="s">
        <v>13</v>
      </c>
      <c r="C8" s="25" t="s">
        <v>14</v>
      </c>
      <c r="D8" s="24" t="s">
        <v>15</v>
      </c>
      <c r="E8" s="26" t="s">
        <v>16</v>
      </c>
      <c r="F8" s="27"/>
      <c r="G8" s="28"/>
      <c r="H8" s="29" t="e">
        <f>G8/$G$28</f>
        <v>#DIV/0!</v>
      </c>
      <c r="I8" s="30"/>
      <c r="J8" s="30"/>
    </row>
    <row r="9" spans="1:10" ht="21.95" customHeight="1" x14ac:dyDescent="0.25">
      <c r="A9" s="23" t="s">
        <v>53</v>
      </c>
      <c r="B9" s="24" t="s">
        <v>17</v>
      </c>
      <c r="C9" s="25" t="s">
        <v>18</v>
      </c>
      <c r="D9" s="24" t="s">
        <v>15</v>
      </c>
      <c r="E9" s="26" t="s">
        <v>16</v>
      </c>
      <c r="F9" s="27"/>
      <c r="G9" s="28"/>
      <c r="H9" s="29" t="e">
        <f>G9/$G$28</f>
        <v>#DIV/0!</v>
      </c>
    </row>
    <row r="10" spans="1:10" ht="21.95" customHeight="1" x14ac:dyDescent="0.25">
      <c r="A10" s="23" t="s">
        <v>54</v>
      </c>
      <c r="B10" s="24" t="s">
        <v>19</v>
      </c>
      <c r="C10" s="25" t="s">
        <v>20</v>
      </c>
      <c r="D10" s="24" t="s">
        <v>15</v>
      </c>
      <c r="E10" s="26" t="s">
        <v>16</v>
      </c>
      <c r="F10" s="27"/>
      <c r="G10" s="28"/>
      <c r="H10" s="29" t="e">
        <f>G10/$G$28</f>
        <v>#DIV/0!</v>
      </c>
    </row>
    <row r="11" spans="1:10" ht="21.95" customHeight="1" x14ac:dyDescent="0.25">
      <c r="A11" s="23" t="s">
        <v>55</v>
      </c>
      <c r="B11" s="24" t="s">
        <v>21</v>
      </c>
      <c r="C11" s="25" t="s">
        <v>22</v>
      </c>
      <c r="D11" s="24" t="s">
        <v>15</v>
      </c>
      <c r="E11" s="26" t="s">
        <v>16</v>
      </c>
      <c r="F11" s="27"/>
      <c r="G11" s="28"/>
      <c r="H11" s="29" t="e">
        <f>G11/$G$28</f>
        <v>#DIV/0!</v>
      </c>
    </row>
    <row r="12" spans="1:10" ht="21.95" customHeight="1" x14ac:dyDescent="0.25">
      <c r="A12" s="20">
        <v>2</v>
      </c>
      <c r="B12" s="31"/>
      <c r="C12" s="32" t="s">
        <v>23</v>
      </c>
      <c r="D12" s="31"/>
      <c r="E12" s="33"/>
      <c r="F12" s="34"/>
      <c r="G12" s="35"/>
      <c r="H12" s="29"/>
    </row>
    <row r="13" spans="1:10" ht="21.95" customHeight="1" x14ac:dyDescent="0.25">
      <c r="A13" s="23" t="s">
        <v>56</v>
      </c>
      <c r="B13" s="24" t="s">
        <v>24</v>
      </c>
      <c r="C13" s="25" t="s">
        <v>25</v>
      </c>
      <c r="D13" s="24" t="s">
        <v>15</v>
      </c>
      <c r="E13" s="26" t="s">
        <v>16</v>
      </c>
      <c r="F13" s="27"/>
      <c r="G13" s="28"/>
      <c r="H13" s="29" t="e">
        <f>G13/$G$28</f>
        <v>#DIV/0!</v>
      </c>
    </row>
    <row r="14" spans="1:10" ht="21.95" customHeight="1" x14ac:dyDescent="0.25">
      <c r="A14" s="23" t="s">
        <v>57</v>
      </c>
      <c r="B14" s="24" t="s">
        <v>26</v>
      </c>
      <c r="C14" s="25" t="s">
        <v>27</v>
      </c>
      <c r="D14" s="24" t="s">
        <v>15</v>
      </c>
      <c r="E14" s="26" t="s">
        <v>16</v>
      </c>
      <c r="F14" s="27"/>
      <c r="G14" s="28"/>
      <c r="H14" s="29" t="e">
        <f>G14/$G$28</f>
        <v>#DIV/0!</v>
      </c>
    </row>
    <row r="15" spans="1:10" ht="21.95" customHeight="1" x14ac:dyDescent="0.25">
      <c r="A15" s="23" t="s">
        <v>58</v>
      </c>
      <c r="B15" s="24" t="s">
        <v>28</v>
      </c>
      <c r="C15" s="25" t="s">
        <v>29</v>
      </c>
      <c r="D15" s="24" t="s">
        <v>15</v>
      </c>
      <c r="E15" s="26" t="s">
        <v>16</v>
      </c>
      <c r="F15" s="27"/>
      <c r="G15" s="28"/>
      <c r="H15" s="29" t="e">
        <f>G15/$G$28</f>
        <v>#DIV/0!</v>
      </c>
    </row>
    <row r="16" spans="1:10" ht="21.95" customHeight="1" x14ac:dyDescent="0.25">
      <c r="A16" s="20">
        <v>3</v>
      </c>
      <c r="B16" s="31"/>
      <c r="C16" s="32" t="s">
        <v>30</v>
      </c>
      <c r="D16" s="31"/>
      <c r="E16" s="33"/>
      <c r="F16" s="34"/>
      <c r="G16" s="35"/>
      <c r="H16" s="29"/>
    </row>
    <row r="17" spans="1:9" ht="21.95" customHeight="1" x14ac:dyDescent="0.25">
      <c r="A17" s="23" t="s">
        <v>59</v>
      </c>
      <c r="B17" s="24" t="s">
        <v>31</v>
      </c>
      <c r="C17" s="25" t="s">
        <v>32</v>
      </c>
      <c r="D17" s="24" t="s">
        <v>15</v>
      </c>
      <c r="E17" s="26" t="s">
        <v>16</v>
      </c>
      <c r="F17" s="27"/>
      <c r="G17" s="28"/>
      <c r="H17" s="29" t="e">
        <f>G17/$G$28</f>
        <v>#DIV/0!</v>
      </c>
    </row>
    <row r="18" spans="1:9" ht="21.95" customHeight="1" x14ac:dyDescent="0.25">
      <c r="A18" s="23" t="s">
        <v>60</v>
      </c>
      <c r="B18" s="24" t="s">
        <v>33</v>
      </c>
      <c r="C18" s="25" t="s">
        <v>34</v>
      </c>
      <c r="D18" s="24" t="s">
        <v>15</v>
      </c>
      <c r="E18" s="26" t="s">
        <v>16</v>
      </c>
      <c r="F18" s="27"/>
      <c r="G18" s="28"/>
      <c r="H18" s="29" t="e">
        <f>G18/$G$28</f>
        <v>#DIV/0!</v>
      </c>
    </row>
    <row r="19" spans="1:9" ht="21.95" customHeight="1" x14ac:dyDescent="0.25">
      <c r="A19" s="23" t="s">
        <v>61</v>
      </c>
      <c r="B19" s="24" t="s">
        <v>35</v>
      </c>
      <c r="C19" s="25" t="s">
        <v>36</v>
      </c>
      <c r="D19" s="24" t="s">
        <v>15</v>
      </c>
      <c r="E19" s="26" t="s">
        <v>37</v>
      </c>
      <c r="F19" s="27"/>
      <c r="G19" s="28"/>
      <c r="H19" s="29" t="e">
        <f>G19/$G$28</f>
        <v>#DIV/0!</v>
      </c>
    </row>
    <row r="20" spans="1:9" ht="21.95" customHeight="1" x14ac:dyDescent="0.25">
      <c r="A20" s="20">
        <v>4</v>
      </c>
      <c r="B20" s="31"/>
      <c r="C20" s="32" t="s">
        <v>38</v>
      </c>
      <c r="D20" s="31"/>
      <c r="E20" s="33"/>
      <c r="F20" s="34"/>
      <c r="G20" s="35"/>
      <c r="H20" s="29"/>
    </row>
    <row r="21" spans="1:9" ht="21.95" customHeight="1" x14ac:dyDescent="0.25">
      <c r="A21" s="23" t="s">
        <v>62</v>
      </c>
      <c r="B21" s="24" t="s">
        <v>39</v>
      </c>
      <c r="C21" s="25" t="s">
        <v>40</v>
      </c>
      <c r="D21" s="24" t="s">
        <v>15</v>
      </c>
      <c r="E21" s="26" t="s">
        <v>16</v>
      </c>
      <c r="F21" s="27"/>
      <c r="G21" s="28"/>
      <c r="H21" s="29" t="e">
        <f>G21/$G$28</f>
        <v>#DIV/0!</v>
      </c>
    </row>
    <row r="22" spans="1:9" ht="21.95" customHeight="1" x14ac:dyDescent="0.25">
      <c r="A22" s="23" t="s">
        <v>63</v>
      </c>
      <c r="B22" s="24" t="s">
        <v>41</v>
      </c>
      <c r="C22" s="25" t="s">
        <v>42</v>
      </c>
      <c r="D22" s="24" t="s">
        <v>15</v>
      </c>
      <c r="E22" s="26" t="s">
        <v>37</v>
      </c>
      <c r="F22" s="27"/>
      <c r="G22" s="28"/>
      <c r="H22" s="29" t="e">
        <f>G22/$G$28</f>
        <v>#DIV/0!</v>
      </c>
    </row>
    <row r="23" spans="1:9" ht="21.95" customHeight="1" x14ac:dyDescent="0.25">
      <c r="A23" s="20">
        <v>5</v>
      </c>
      <c r="B23" s="31"/>
      <c r="C23" s="32" t="s">
        <v>43</v>
      </c>
      <c r="D23" s="31"/>
      <c r="E23" s="33"/>
      <c r="F23" s="34"/>
      <c r="G23" s="35"/>
      <c r="H23" s="29"/>
    </row>
    <row r="24" spans="1:9" ht="21.95" customHeight="1" x14ac:dyDescent="0.25">
      <c r="A24" s="23" t="s">
        <v>64</v>
      </c>
      <c r="B24" s="24" t="s">
        <v>44</v>
      </c>
      <c r="C24" s="25" t="s">
        <v>45</v>
      </c>
      <c r="D24" s="24" t="s">
        <v>15</v>
      </c>
      <c r="E24" s="26" t="s">
        <v>37</v>
      </c>
      <c r="F24" s="27"/>
      <c r="G24" s="28"/>
      <c r="H24" s="29" t="e">
        <f>G24/$G$28</f>
        <v>#DIV/0!</v>
      </c>
    </row>
    <row r="25" spans="1:9" ht="21.95" customHeight="1" x14ac:dyDescent="0.25">
      <c r="A25" s="23" t="s">
        <v>65</v>
      </c>
      <c r="B25" s="24" t="s">
        <v>46</v>
      </c>
      <c r="C25" s="25" t="s">
        <v>47</v>
      </c>
      <c r="D25" s="24" t="s">
        <v>15</v>
      </c>
      <c r="E25" s="26" t="s">
        <v>37</v>
      </c>
      <c r="F25" s="27"/>
      <c r="G25" s="28"/>
      <c r="H25" s="29" t="e">
        <f>G25/$G$28</f>
        <v>#DIV/0!</v>
      </c>
    </row>
    <row r="26" spans="1:9" ht="21.95" customHeight="1" x14ac:dyDescent="0.25">
      <c r="A26" s="20">
        <v>6</v>
      </c>
      <c r="B26" s="31"/>
      <c r="C26" s="32" t="s">
        <v>48</v>
      </c>
      <c r="D26" s="31"/>
      <c r="E26" s="33"/>
      <c r="F26" s="34"/>
      <c r="G26" s="35"/>
      <c r="H26" s="29"/>
    </row>
    <row r="27" spans="1:9" ht="21.95" customHeight="1" x14ac:dyDescent="0.25">
      <c r="A27" s="23" t="s">
        <v>66</v>
      </c>
      <c r="B27" s="24" t="s">
        <v>49</v>
      </c>
      <c r="C27" s="25" t="s">
        <v>50</v>
      </c>
      <c r="D27" s="24" t="s">
        <v>15</v>
      </c>
      <c r="E27" s="26" t="s">
        <v>37</v>
      </c>
      <c r="F27" s="27"/>
      <c r="G27" s="28"/>
      <c r="H27" s="29" t="e">
        <f>G27/$G$28</f>
        <v>#DIV/0!</v>
      </c>
    </row>
    <row r="28" spans="1:9" ht="23.1" customHeight="1" x14ac:dyDescent="0.25">
      <c r="A28" s="36" t="s">
        <v>51</v>
      </c>
      <c r="B28" s="37"/>
      <c r="C28" s="37"/>
      <c r="D28" s="37"/>
      <c r="E28" s="37"/>
      <c r="F28" s="37"/>
      <c r="G28" s="38"/>
      <c r="H28" s="30"/>
      <c r="I28" s="30"/>
    </row>
    <row r="29" spans="1:9" ht="20.100000000000001" customHeight="1" x14ac:dyDescent="0.25"/>
    <row r="30" spans="1:9" x14ac:dyDescent="0.25"/>
    <row r="31" spans="1:9" x14ac:dyDescent="0.25"/>
    <row r="32" spans="1:9" x14ac:dyDescent="0.25"/>
    <row r="33" x14ac:dyDescent="0.25"/>
    <row r="34" ht="13.35" hidden="1" customHeight="1" x14ac:dyDescent="0.25"/>
    <row r="35" x14ac:dyDescent="0.25"/>
    <row r="36" x14ac:dyDescent="0.25"/>
    <row r="37" x14ac:dyDescent="0.25"/>
    <row r="38" x14ac:dyDescent="0.25"/>
  </sheetData>
  <mergeCells count="12">
    <mergeCell ref="A5:A6"/>
    <mergeCell ref="B5:C6"/>
    <mergeCell ref="D5:D6"/>
    <mergeCell ref="E5:E6"/>
    <mergeCell ref="F5:G5"/>
    <mergeCell ref="A28:F28"/>
    <mergeCell ref="A1:A4"/>
    <mergeCell ref="B1:D4"/>
    <mergeCell ref="E1:F1"/>
    <mergeCell ref="E2:F2"/>
    <mergeCell ref="E3:F3"/>
    <mergeCell ref="E4:F4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7026-E6BA-444C-857D-3A0E9A05CB46}">
  <sheetPr>
    <tabColor theme="4"/>
    <pageSetUpPr fitToPage="1"/>
  </sheetPr>
  <dimension ref="A1:BS24"/>
  <sheetViews>
    <sheetView view="pageBreakPreview" zoomScale="55" zoomScaleNormal="90" zoomScaleSheetLayoutView="55" workbookViewId="0">
      <selection activeCell="D6" sqref="D6"/>
    </sheetView>
  </sheetViews>
  <sheetFormatPr defaultColWidth="8.7109375" defaultRowHeight="15" customHeight="1" zeroHeight="1" x14ac:dyDescent="0.25"/>
  <cols>
    <col min="1" max="1" width="5.28515625" style="44" bestFit="1" customWidth="1"/>
    <col min="2" max="2" width="8.7109375" style="44" customWidth="1"/>
    <col min="3" max="3" width="44.140625" style="44" customWidth="1"/>
    <col min="4" max="71" width="7" style="44" customWidth="1"/>
    <col min="72" max="16384" width="8.7109375" style="44"/>
  </cols>
  <sheetData>
    <row r="1" spans="1:71" ht="20.100000000000001" customHeight="1" x14ac:dyDescent="0.25">
      <c r="A1" s="39" t="s">
        <v>67</v>
      </c>
      <c r="B1" s="40"/>
      <c r="C1" s="41"/>
      <c r="D1" s="42" t="s">
        <v>68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2" t="s">
        <v>68</v>
      </c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2" t="s">
        <v>68</v>
      </c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2" t="s">
        <v>68</v>
      </c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2" t="s">
        <v>68</v>
      </c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</row>
    <row r="2" spans="1:71" ht="20.100000000000001" customHeight="1" x14ac:dyDescent="0.25">
      <c r="A2" s="45"/>
      <c r="B2" s="46"/>
      <c r="C2" s="47"/>
      <c r="D2" s="48" t="s">
        <v>69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8" t="s">
        <v>69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8" t="s">
        <v>69</v>
      </c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8" t="s">
        <v>69</v>
      </c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8" t="s">
        <v>69</v>
      </c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71" ht="8.25" customHeight="1" x14ac:dyDescent="0.25">
      <c r="A3" s="50" t="s">
        <v>5</v>
      </c>
      <c r="B3" s="51" t="s">
        <v>6</v>
      </c>
      <c r="C3" s="51"/>
      <c r="D3" s="51">
        <v>1</v>
      </c>
      <c r="E3" s="51">
        <v>2</v>
      </c>
      <c r="F3" s="51">
        <v>3</v>
      </c>
      <c r="G3" s="51">
        <v>4</v>
      </c>
      <c r="H3" s="51">
        <v>5</v>
      </c>
      <c r="I3" s="51">
        <v>6</v>
      </c>
      <c r="J3" s="51">
        <v>7</v>
      </c>
      <c r="K3" s="51">
        <v>8</v>
      </c>
      <c r="L3" s="51">
        <v>9</v>
      </c>
      <c r="M3" s="51">
        <v>10</v>
      </c>
      <c r="N3" s="51">
        <v>11</v>
      </c>
      <c r="O3" s="51">
        <v>12</v>
      </c>
      <c r="P3" s="51">
        <v>13</v>
      </c>
      <c r="Q3" s="51">
        <v>14</v>
      </c>
      <c r="R3" s="51">
        <v>15</v>
      </c>
      <c r="S3" s="51">
        <v>16</v>
      </c>
      <c r="T3" s="51">
        <v>17</v>
      </c>
      <c r="U3" s="51">
        <v>18</v>
      </c>
      <c r="V3" s="51">
        <v>19</v>
      </c>
      <c r="W3" s="51">
        <v>20</v>
      </c>
      <c r="X3" s="51">
        <v>21</v>
      </c>
      <c r="Y3" s="51">
        <v>22</v>
      </c>
      <c r="Z3" s="51">
        <v>23</v>
      </c>
      <c r="AA3" s="51">
        <v>24</v>
      </c>
      <c r="AB3" s="51">
        <v>25</v>
      </c>
      <c r="AC3" s="51">
        <v>26</v>
      </c>
      <c r="AD3" s="51">
        <v>27</v>
      </c>
      <c r="AE3" s="51">
        <v>28</v>
      </c>
      <c r="AF3" s="51">
        <v>29</v>
      </c>
      <c r="AG3" s="51">
        <v>30</v>
      </c>
      <c r="AH3" s="51">
        <v>31</v>
      </c>
      <c r="AI3" s="51">
        <v>32</v>
      </c>
      <c r="AJ3" s="51">
        <v>33</v>
      </c>
      <c r="AK3" s="51">
        <v>34</v>
      </c>
      <c r="AL3" s="51">
        <v>35</v>
      </c>
      <c r="AM3" s="51">
        <v>36</v>
      </c>
      <c r="AN3" s="51">
        <v>37</v>
      </c>
      <c r="AO3" s="51">
        <v>38</v>
      </c>
      <c r="AP3" s="51">
        <v>39</v>
      </c>
      <c r="AQ3" s="51">
        <v>40</v>
      </c>
      <c r="AR3" s="51">
        <v>41</v>
      </c>
      <c r="AS3" s="51">
        <v>42</v>
      </c>
      <c r="AT3" s="51">
        <v>43</v>
      </c>
      <c r="AU3" s="51">
        <v>44</v>
      </c>
      <c r="AV3" s="51">
        <v>45</v>
      </c>
      <c r="AW3" s="51">
        <v>46</v>
      </c>
      <c r="AX3" s="51">
        <v>47</v>
      </c>
      <c r="AY3" s="51">
        <v>48</v>
      </c>
      <c r="AZ3" s="51">
        <v>49</v>
      </c>
      <c r="BA3" s="51">
        <v>50</v>
      </c>
      <c r="BB3" s="51">
        <v>51</v>
      </c>
      <c r="BC3" s="51">
        <v>52</v>
      </c>
      <c r="BD3" s="51">
        <v>53</v>
      </c>
      <c r="BE3" s="51">
        <v>54</v>
      </c>
      <c r="BF3" s="51">
        <v>55</v>
      </c>
      <c r="BG3" s="51">
        <v>56</v>
      </c>
      <c r="BH3" s="51">
        <v>57</v>
      </c>
      <c r="BI3" s="51">
        <v>58</v>
      </c>
      <c r="BJ3" s="51">
        <v>59</v>
      </c>
      <c r="BK3" s="51">
        <v>60</v>
      </c>
      <c r="BL3" s="51">
        <v>61</v>
      </c>
      <c r="BM3" s="51">
        <v>62</v>
      </c>
      <c r="BN3" s="51">
        <v>63</v>
      </c>
      <c r="BO3" s="51">
        <v>64</v>
      </c>
      <c r="BP3" s="51">
        <v>65</v>
      </c>
      <c r="BQ3" s="51">
        <v>66</v>
      </c>
      <c r="BR3" s="51">
        <v>67</v>
      </c>
      <c r="BS3" s="51">
        <v>68</v>
      </c>
    </row>
    <row r="4" spans="1:71" ht="27" customHeigh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</row>
    <row r="5" spans="1:71" ht="23.25" hidden="1" customHeight="1" x14ac:dyDescent="0.25">
      <c r="A5" s="54"/>
      <c r="B5" s="55"/>
      <c r="C5" s="55"/>
      <c r="D5" s="56">
        <v>45566</v>
      </c>
      <c r="E5" s="56">
        <v>45597</v>
      </c>
      <c r="F5" s="56">
        <v>45627</v>
      </c>
      <c r="G5" s="56">
        <v>45658</v>
      </c>
      <c r="H5" s="56">
        <v>45689</v>
      </c>
      <c r="I5" s="56">
        <v>45717</v>
      </c>
      <c r="J5" s="56">
        <v>45748</v>
      </c>
      <c r="K5" s="56">
        <v>45778</v>
      </c>
      <c r="L5" s="56">
        <v>45809</v>
      </c>
      <c r="M5" s="56">
        <v>45839</v>
      </c>
      <c r="N5" s="56">
        <v>45870</v>
      </c>
      <c r="O5" s="56">
        <v>45901</v>
      </c>
      <c r="P5" s="56">
        <v>45931</v>
      </c>
      <c r="Q5" s="56">
        <v>45962</v>
      </c>
      <c r="R5" s="56">
        <v>45992</v>
      </c>
      <c r="S5" s="56">
        <v>46023</v>
      </c>
      <c r="T5" s="56">
        <v>46054</v>
      </c>
      <c r="U5" s="56">
        <v>46082</v>
      </c>
      <c r="V5" s="56">
        <v>46113</v>
      </c>
      <c r="W5" s="56">
        <v>46143</v>
      </c>
      <c r="X5" s="56">
        <v>46174</v>
      </c>
      <c r="Y5" s="56">
        <v>46204</v>
      </c>
      <c r="Z5" s="56">
        <v>46235</v>
      </c>
      <c r="AA5" s="56">
        <v>46266</v>
      </c>
      <c r="AB5" s="56">
        <v>46296</v>
      </c>
      <c r="AC5" s="56">
        <v>46327</v>
      </c>
      <c r="AD5" s="56">
        <v>46357</v>
      </c>
      <c r="AE5" s="56">
        <v>46388</v>
      </c>
      <c r="AF5" s="56">
        <v>46419</v>
      </c>
      <c r="AG5" s="56">
        <v>46447</v>
      </c>
      <c r="AH5" s="56">
        <v>46478</v>
      </c>
      <c r="AI5" s="56">
        <v>46508</v>
      </c>
      <c r="AJ5" s="56">
        <v>46539</v>
      </c>
      <c r="AK5" s="56">
        <v>46569</v>
      </c>
      <c r="AL5" s="56">
        <v>46600</v>
      </c>
      <c r="AM5" s="56">
        <v>46631</v>
      </c>
      <c r="AN5" s="56">
        <v>46661</v>
      </c>
      <c r="AO5" s="56">
        <v>46692</v>
      </c>
      <c r="AP5" s="56">
        <v>46722</v>
      </c>
      <c r="AQ5" s="56">
        <v>46753</v>
      </c>
      <c r="AR5" s="56">
        <v>46784</v>
      </c>
      <c r="AS5" s="56">
        <v>46813</v>
      </c>
      <c r="AT5" s="56">
        <v>46844</v>
      </c>
      <c r="AU5" s="56">
        <v>46874</v>
      </c>
      <c r="AV5" s="56">
        <v>46905</v>
      </c>
      <c r="AW5" s="56">
        <v>46935</v>
      </c>
      <c r="AX5" s="56">
        <v>46966</v>
      </c>
      <c r="AY5" s="56">
        <v>46997</v>
      </c>
      <c r="AZ5" s="56">
        <v>47027</v>
      </c>
      <c r="BA5" s="56">
        <v>47058</v>
      </c>
      <c r="BB5" s="56">
        <v>47088</v>
      </c>
      <c r="BC5" s="56">
        <v>47119</v>
      </c>
      <c r="BD5" s="56">
        <v>47150</v>
      </c>
      <c r="BE5" s="56">
        <v>47178</v>
      </c>
      <c r="BF5" s="56">
        <v>47209</v>
      </c>
      <c r="BG5" s="56">
        <v>47239</v>
      </c>
      <c r="BH5" s="56">
        <v>47270</v>
      </c>
      <c r="BI5" s="56">
        <v>47300</v>
      </c>
      <c r="BJ5" s="56">
        <v>47331</v>
      </c>
      <c r="BK5" s="56">
        <v>47362</v>
      </c>
      <c r="BL5" s="56">
        <v>47392</v>
      </c>
      <c r="BM5" s="56">
        <v>47423</v>
      </c>
      <c r="BN5" s="56">
        <v>47453</v>
      </c>
      <c r="BO5" s="56">
        <v>47484</v>
      </c>
      <c r="BP5" s="56">
        <v>47515</v>
      </c>
      <c r="BQ5" s="56">
        <v>47543</v>
      </c>
      <c r="BR5" s="56">
        <v>47574</v>
      </c>
      <c r="BS5" s="56">
        <v>47604</v>
      </c>
    </row>
    <row r="6" spans="1:71" ht="30.95" customHeight="1" x14ac:dyDescent="0.25">
      <c r="A6" s="57" t="s">
        <v>52</v>
      </c>
      <c r="B6" s="58" t="s">
        <v>13</v>
      </c>
      <c r="C6" s="59" t="s">
        <v>14</v>
      </c>
      <c r="D6" s="60" t="s">
        <v>70</v>
      </c>
      <c r="E6" s="60" t="s">
        <v>70</v>
      </c>
      <c r="F6" s="60" t="s">
        <v>70</v>
      </c>
      <c r="G6" s="60" t="s">
        <v>70</v>
      </c>
      <c r="H6" s="60" t="s">
        <v>70</v>
      </c>
      <c r="I6" s="60" t="s">
        <v>70</v>
      </c>
      <c r="J6" s="60" t="s">
        <v>70</v>
      </c>
      <c r="K6" s="60" t="s">
        <v>70</v>
      </c>
      <c r="L6" s="60" t="s">
        <v>70</v>
      </c>
      <c r="M6" s="60" t="s">
        <v>70</v>
      </c>
      <c r="N6" s="60" t="s">
        <v>70</v>
      </c>
      <c r="O6" s="60" t="s">
        <v>70</v>
      </c>
      <c r="P6" s="60" t="s">
        <v>70</v>
      </c>
      <c r="Q6" s="60" t="s">
        <v>70</v>
      </c>
      <c r="R6" s="60" t="s">
        <v>70</v>
      </c>
      <c r="S6" s="60" t="s">
        <v>70</v>
      </c>
      <c r="T6" s="60" t="s">
        <v>70</v>
      </c>
      <c r="U6" s="60" t="s">
        <v>70</v>
      </c>
      <c r="V6" s="60" t="s">
        <v>70</v>
      </c>
      <c r="W6" s="60" t="s">
        <v>70</v>
      </c>
      <c r="X6" s="60" t="s">
        <v>70</v>
      </c>
      <c r="Y6" s="60" t="s">
        <v>70</v>
      </c>
      <c r="Z6" s="60" t="s">
        <v>70</v>
      </c>
      <c r="AA6" s="60" t="s">
        <v>70</v>
      </c>
      <c r="AB6" s="60" t="s">
        <v>70</v>
      </c>
      <c r="AC6" s="60" t="s">
        <v>70</v>
      </c>
      <c r="AD6" s="60" t="s">
        <v>70</v>
      </c>
      <c r="AE6" s="60" t="s">
        <v>70</v>
      </c>
      <c r="AF6" s="60" t="s">
        <v>70</v>
      </c>
      <c r="AG6" s="60" t="s">
        <v>70</v>
      </c>
      <c r="AH6" s="60" t="s">
        <v>70</v>
      </c>
      <c r="AI6" s="60" t="s">
        <v>70</v>
      </c>
      <c r="AJ6" s="60" t="s">
        <v>70</v>
      </c>
      <c r="AK6" s="60" t="s">
        <v>70</v>
      </c>
      <c r="AL6" s="60" t="s">
        <v>70</v>
      </c>
      <c r="AM6" s="60" t="s">
        <v>70</v>
      </c>
      <c r="AN6" s="60" t="s">
        <v>70</v>
      </c>
      <c r="AO6" s="60" t="s">
        <v>70</v>
      </c>
      <c r="AP6" s="60" t="s">
        <v>70</v>
      </c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</row>
    <row r="7" spans="1:71" ht="30.95" customHeight="1" x14ac:dyDescent="0.25">
      <c r="A7" s="57" t="s">
        <v>53</v>
      </c>
      <c r="B7" s="58" t="s">
        <v>17</v>
      </c>
      <c r="C7" s="59" t="s">
        <v>18</v>
      </c>
      <c r="D7" s="60" t="s">
        <v>70</v>
      </c>
      <c r="E7" s="60" t="s">
        <v>70</v>
      </c>
      <c r="F7" s="60" t="s">
        <v>70</v>
      </c>
      <c r="G7" s="60" t="s">
        <v>70</v>
      </c>
      <c r="H7" s="60" t="s">
        <v>70</v>
      </c>
      <c r="I7" s="60" t="s">
        <v>70</v>
      </c>
      <c r="J7" s="60" t="s">
        <v>70</v>
      </c>
      <c r="K7" s="60" t="s">
        <v>70</v>
      </c>
      <c r="L7" s="60" t="s">
        <v>70</v>
      </c>
      <c r="M7" s="60" t="s">
        <v>70</v>
      </c>
      <c r="N7" s="60" t="s">
        <v>70</v>
      </c>
      <c r="O7" s="60" t="s">
        <v>70</v>
      </c>
      <c r="P7" s="60" t="s">
        <v>70</v>
      </c>
      <c r="Q7" s="60" t="s">
        <v>70</v>
      </c>
      <c r="R7" s="60" t="s">
        <v>70</v>
      </c>
      <c r="S7" s="60" t="s">
        <v>70</v>
      </c>
      <c r="T7" s="60" t="s">
        <v>70</v>
      </c>
      <c r="U7" s="60" t="s">
        <v>70</v>
      </c>
      <c r="V7" s="60" t="s">
        <v>70</v>
      </c>
      <c r="W7" s="60" t="s">
        <v>70</v>
      </c>
      <c r="X7" s="60" t="s">
        <v>70</v>
      </c>
      <c r="Y7" s="60" t="s">
        <v>70</v>
      </c>
      <c r="Z7" s="60" t="s">
        <v>70</v>
      </c>
      <c r="AA7" s="60" t="s">
        <v>70</v>
      </c>
      <c r="AB7" s="60" t="s">
        <v>70</v>
      </c>
      <c r="AC7" s="60" t="s">
        <v>70</v>
      </c>
      <c r="AD7" s="60" t="s">
        <v>70</v>
      </c>
      <c r="AE7" s="60" t="s">
        <v>70</v>
      </c>
      <c r="AF7" s="60" t="s">
        <v>70</v>
      </c>
      <c r="AG7" s="60" t="s">
        <v>70</v>
      </c>
      <c r="AH7" s="60" t="s">
        <v>70</v>
      </c>
      <c r="AI7" s="60" t="s">
        <v>70</v>
      </c>
      <c r="AJ7" s="60" t="s">
        <v>70</v>
      </c>
      <c r="AK7" s="60" t="s">
        <v>70</v>
      </c>
      <c r="AL7" s="60" t="s">
        <v>70</v>
      </c>
      <c r="AM7" s="60" t="s">
        <v>70</v>
      </c>
      <c r="AN7" s="60" t="s">
        <v>70</v>
      </c>
      <c r="AO7" s="60" t="s">
        <v>70</v>
      </c>
      <c r="AP7" s="60" t="s">
        <v>70</v>
      </c>
      <c r="AQ7" s="60" t="s">
        <v>70</v>
      </c>
      <c r="AR7" s="60" t="s">
        <v>70</v>
      </c>
      <c r="AS7" s="60" t="s">
        <v>70</v>
      </c>
      <c r="AT7" s="60" t="s">
        <v>70</v>
      </c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</row>
    <row r="8" spans="1:71" ht="30.95" customHeight="1" x14ac:dyDescent="0.25">
      <c r="A8" s="57" t="s">
        <v>54</v>
      </c>
      <c r="B8" s="58" t="s">
        <v>19</v>
      </c>
      <c r="C8" s="59" t="s">
        <v>20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 t="s">
        <v>70</v>
      </c>
      <c r="P8" s="60" t="s">
        <v>70</v>
      </c>
      <c r="Q8" s="60" t="s">
        <v>70</v>
      </c>
      <c r="R8" s="60" t="s">
        <v>70</v>
      </c>
      <c r="S8" s="60" t="s">
        <v>70</v>
      </c>
      <c r="T8" s="60" t="s">
        <v>70</v>
      </c>
      <c r="U8" s="60" t="s">
        <v>70</v>
      </c>
      <c r="V8" s="60" t="s">
        <v>70</v>
      </c>
      <c r="W8" s="60" t="s">
        <v>70</v>
      </c>
      <c r="X8" s="60" t="s">
        <v>70</v>
      </c>
      <c r="Y8" s="60" t="s">
        <v>70</v>
      </c>
      <c r="Z8" s="60" t="s">
        <v>70</v>
      </c>
      <c r="AA8" s="60" t="s">
        <v>70</v>
      </c>
      <c r="AB8" s="60" t="s">
        <v>70</v>
      </c>
      <c r="AC8" s="60" t="s">
        <v>70</v>
      </c>
      <c r="AD8" s="60" t="s">
        <v>70</v>
      </c>
      <c r="AE8" s="60" t="s">
        <v>70</v>
      </c>
      <c r="AF8" s="60" t="s">
        <v>70</v>
      </c>
      <c r="AG8" s="60" t="s">
        <v>70</v>
      </c>
      <c r="AH8" s="60" t="s">
        <v>70</v>
      </c>
      <c r="AI8" s="60" t="s">
        <v>70</v>
      </c>
      <c r="AJ8" s="60" t="s">
        <v>70</v>
      </c>
      <c r="AK8" s="60" t="s">
        <v>70</v>
      </c>
      <c r="AL8" s="60" t="s">
        <v>70</v>
      </c>
      <c r="AM8" s="60" t="s">
        <v>70</v>
      </c>
      <c r="AN8" s="60" t="s">
        <v>70</v>
      </c>
      <c r="AO8" s="60" t="s">
        <v>70</v>
      </c>
      <c r="AP8" s="60" t="s">
        <v>70</v>
      </c>
      <c r="AQ8" s="60" t="s">
        <v>70</v>
      </c>
      <c r="AR8" s="60" t="s">
        <v>70</v>
      </c>
      <c r="AS8" s="60" t="s">
        <v>70</v>
      </c>
      <c r="AT8" s="60" t="s">
        <v>70</v>
      </c>
      <c r="AU8" s="60" t="s">
        <v>70</v>
      </c>
      <c r="AV8" s="60" t="s">
        <v>70</v>
      </c>
      <c r="AW8" s="60" t="s">
        <v>70</v>
      </c>
      <c r="AX8" s="60" t="s">
        <v>70</v>
      </c>
      <c r="AY8" s="60" t="s">
        <v>70</v>
      </c>
      <c r="AZ8" s="60" t="s">
        <v>70</v>
      </c>
      <c r="BA8" s="60" t="s">
        <v>70</v>
      </c>
      <c r="BB8" s="60" t="s">
        <v>70</v>
      </c>
      <c r="BC8" s="60" t="s">
        <v>70</v>
      </c>
      <c r="BD8" s="60" t="s">
        <v>70</v>
      </c>
      <c r="BE8" s="60" t="s">
        <v>70</v>
      </c>
      <c r="BF8" s="60" t="s">
        <v>70</v>
      </c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</row>
    <row r="9" spans="1:71" ht="30.95" customHeight="1" x14ac:dyDescent="0.25">
      <c r="A9" s="57" t="s">
        <v>55</v>
      </c>
      <c r="B9" s="58" t="s">
        <v>21</v>
      </c>
      <c r="C9" s="59" t="s">
        <v>22</v>
      </c>
      <c r="D9" s="60" t="s">
        <v>70</v>
      </c>
      <c r="E9" s="60" t="s">
        <v>70</v>
      </c>
      <c r="F9" s="60" t="s">
        <v>70</v>
      </c>
      <c r="G9" s="60" t="s">
        <v>70</v>
      </c>
      <c r="H9" s="60" t="s">
        <v>70</v>
      </c>
      <c r="I9" s="60" t="s">
        <v>70</v>
      </c>
      <c r="J9" s="60" t="s">
        <v>70</v>
      </c>
      <c r="K9" s="60" t="s">
        <v>70</v>
      </c>
      <c r="L9" s="60" t="s">
        <v>70</v>
      </c>
      <c r="M9" s="60" t="s">
        <v>70</v>
      </c>
      <c r="N9" s="60" t="s">
        <v>70</v>
      </c>
      <c r="O9" s="60" t="s">
        <v>70</v>
      </c>
      <c r="P9" s="60" t="s">
        <v>70</v>
      </c>
      <c r="Q9" s="60" t="s">
        <v>70</v>
      </c>
      <c r="R9" s="60" t="s">
        <v>70</v>
      </c>
      <c r="S9" s="60" t="s">
        <v>70</v>
      </c>
      <c r="T9" s="60" t="s">
        <v>70</v>
      </c>
      <c r="U9" s="60" t="s">
        <v>70</v>
      </c>
      <c r="V9" s="60" t="s">
        <v>70</v>
      </c>
      <c r="W9" s="60" t="s">
        <v>70</v>
      </c>
      <c r="X9" s="60" t="s">
        <v>70</v>
      </c>
      <c r="Y9" s="60" t="s">
        <v>70</v>
      </c>
      <c r="Z9" s="60" t="s">
        <v>70</v>
      </c>
      <c r="AA9" s="60" t="s">
        <v>70</v>
      </c>
      <c r="AB9" s="60" t="s">
        <v>70</v>
      </c>
      <c r="AC9" s="60" t="s">
        <v>70</v>
      </c>
      <c r="AD9" s="60" t="s">
        <v>70</v>
      </c>
      <c r="AE9" s="60" t="s">
        <v>70</v>
      </c>
      <c r="AF9" s="60" t="s">
        <v>70</v>
      </c>
      <c r="AG9" s="60" t="s">
        <v>70</v>
      </c>
      <c r="AH9" s="60" t="s">
        <v>70</v>
      </c>
      <c r="AI9" s="60" t="s">
        <v>70</v>
      </c>
      <c r="AJ9" s="60" t="s">
        <v>70</v>
      </c>
      <c r="AK9" s="60" t="s">
        <v>70</v>
      </c>
      <c r="AL9" s="60" t="s">
        <v>70</v>
      </c>
      <c r="AM9" s="60" t="s">
        <v>70</v>
      </c>
      <c r="AN9" s="60" t="s">
        <v>70</v>
      </c>
      <c r="AO9" s="60" t="s">
        <v>70</v>
      </c>
      <c r="AP9" s="60" t="s">
        <v>70</v>
      </c>
      <c r="AQ9" s="60" t="s">
        <v>70</v>
      </c>
      <c r="AR9" s="60" t="s">
        <v>70</v>
      </c>
      <c r="AS9" s="60" t="s">
        <v>70</v>
      </c>
      <c r="AT9" s="60" t="s">
        <v>70</v>
      </c>
      <c r="AU9" s="60" t="s">
        <v>70</v>
      </c>
      <c r="AV9" s="60" t="s">
        <v>70</v>
      </c>
      <c r="AW9" s="60" t="s">
        <v>70</v>
      </c>
      <c r="AX9" s="60" t="s">
        <v>70</v>
      </c>
      <c r="AY9" s="60" t="s">
        <v>70</v>
      </c>
      <c r="AZ9" s="60" t="s">
        <v>70</v>
      </c>
      <c r="BA9" s="60" t="s">
        <v>70</v>
      </c>
      <c r="BB9" s="60" t="s">
        <v>70</v>
      </c>
      <c r="BC9" s="60" t="s">
        <v>70</v>
      </c>
      <c r="BD9" s="60" t="s">
        <v>70</v>
      </c>
      <c r="BE9" s="60" t="s">
        <v>70</v>
      </c>
      <c r="BF9" s="60" t="s">
        <v>70</v>
      </c>
      <c r="BG9" s="60" t="s">
        <v>70</v>
      </c>
      <c r="BH9" s="60" t="s">
        <v>70</v>
      </c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</row>
    <row r="10" spans="1:71" ht="30.95" customHeight="1" x14ac:dyDescent="0.25">
      <c r="A10" s="57" t="s">
        <v>56</v>
      </c>
      <c r="B10" s="58" t="s">
        <v>24</v>
      </c>
      <c r="C10" s="59" t="s">
        <v>25</v>
      </c>
      <c r="D10" s="60" t="s">
        <v>70</v>
      </c>
      <c r="E10" s="60" t="s">
        <v>70</v>
      </c>
      <c r="F10" s="60" t="s">
        <v>70</v>
      </c>
      <c r="G10" s="60" t="s">
        <v>70</v>
      </c>
      <c r="H10" s="60" t="s">
        <v>70</v>
      </c>
      <c r="I10" s="60" t="s">
        <v>70</v>
      </c>
      <c r="J10" s="60" t="s">
        <v>70</v>
      </c>
      <c r="K10" s="60" t="s">
        <v>70</v>
      </c>
      <c r="L10" s="60" t="s">
        <v>70</v>
      </c>
      <c r="M10" s="60" t="s">
        <v>70</v>
      </c>
      <c r="N10" s="60" t="s">
        <v>70</v>
      </c>
      <c r="O10" s="60" t="s">
        <v>70</v>
      </c>
      <c r="P10" s="60" t="s">
        <v>70</v>
      </c>
      <c r="Q10" s="60" t="s">
        <v>70</v>
      </c>
      <c r="R10" s="60" t="s">
        <v>70</v>
      </c>
      <c r="S10" s="60" t="s">
        <v>70</v>
      </c>
      <c r="T10" s="60" t="s">
        <v>70</v>
      </c>
      <c r="U10" s="60" t="s">
        <v>70</v>
      </c>
      <c r="V10" s="60" t="s">
        <v>70</v>
      </c>
      <c r="W10" s="60" t="s">
        <v>70</v>
      </c>
      <c r="X10" s="60" t="s">
        <v>70</v>
      </c>
      <c r="Y10" s="60" t="s">
        <v>70</v>
      </c>
      <c r="Z10" s="60" t="s">
        <v>70</v>
      </c>
      <c r="AA10" s="60" t="s">
        <v>70</v>
      </c>
      <c r="AB10" s="60" t="s">
        <v>70</v>
      </c>
      <c r="AC10" s="60" t="s">
        <v>70</v>
      </c>
      <c r="AD10" s="60" t="s">
        <v>70</v>
      </c>
      <c r="AE10" s="60" t="s">
        <v>70</v>
      </c>
      <c r="AF10" s="60" t="s">
        <v>70</v>
      </c>
      <c r="AG10" s="60" t="s">
        <v>70</v>
      </c>
      <c r="AH10" s="60" t="s">
        <v>70</v>
      </c>
      <c r="AI10" s="60" t="s">
        <v>70</v>
      </c>
      <c r="AJ10" s="60" t="s">
        <v>70</v>
      </c>
      <c r="AK10" s="60" t="s">
        <v>70</v>
      </c>
      <c r="AL10" s="60" t="s">
        <v>70</v>
      </c>
      <c r="AM10" s="60" t="s">
        <v>70</v>
      </c>
      <c r="AN10" s="60" t="s">
        <v>70</v>
      </c>
      <c r="AO10" s="60" t="s">
        <v>70</v>
      </c>
      <c r="AP10" s="60" t="s">
        <v>70</v>
      </c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</row>
    <row r="11" spans="1:71" ht="30.95" customHeight="1" x14ac:dyDescent="0.25">
      <c r="A11" s="57" t="s">
        <v>57</v>
      </c>
      <c r="B11" s="58" t="s">
        <v>26</v>
      </c>
      <c r="C11" s="59" t="s">
        <v>27</v>
      </c>
      <c r="D11" s="60" t="s">
        <v>70</v>
      </c>
      <c r="E11" s="60" t="s">
        <v>70</v>
      </c>
      <c r="F11" s="60" t="s">
        <v>70</v>
      </c>
      <c r="G11" s="60" t="s">
        <v>70</v>
      </c>
      <c r="H11" s="60" t="s">
        <v>70</v>
      </c>
      <c r="I11" s="60" t="s">
        <v>70</v>
      </c>
      <c r="J11" s="60" t="s">
        <v>70</v>
      </c>
      <c r="K11" s="60" t="s">
        <v>70</v>
      </c>
      <c r="L11" s="60" t="s">
        <v>70</v>
      </c>
      <c r="M11" s="60" t="s">
        <v>70</v>
      </c>
      <c r="N11" s="60" t="s">
        <v>70</v>
      </c>
      <c r="O11" s="60" t="s">
        <v>70</v>
      </c>
      <c r="P11" s="60" t="s">
        <v>70</v>
      </c>
      <c r="Q11" s="60" t="s">
        <v>70</v>
      </c>
      <c r="R11" s="60" t="s">
        <v>70</v>
      </c>
      <c r="S11" s="60" t="s">
        <v>70</v>
      </c>
      <c r="T11" s="60" t="s">
        <v>70</v>
      </c>
      <c r="U11" s="60" t="s">
        <v>70</v>
      </c>
      <c r="V11" s="60" t="s">
        <v>70</v>
      </c>
      <c r="W11" s="60" t="s">
        <v>70</v>
      </c>
      <c r="X11" s="60" t="s">
        <v>70</v>
      </c>
      <c r="Y11" s="60" t="s">
        <v>70</v>
      </c>
      <c r="Z11" s="60" t="s">
        <v>70</v>
      </c>
      <c r="AA11" s="60" t="s">
        <v>70</v>
      </c>
      <c r="AB11" s="60" t="s">
        <v>70</v>
      </c>
      <c r="AC11" s="60" t="s">
        <v>70</v>
      </c>
      <c r="AD11" s="60" t="s">
        <v>70</v>
      </c>
      <c r="AE11" s="60" t="s">
        <v>70</v>
      </c>
      <c r="AF11" s="60" t="s">
        <v>70</v>
      </c>
      <c r="AG11" s="60" t="s">
        <v>70</v>
      </c>
      <c r="AH11" s="60" t="s">
        <v>70</v>
      </c>
      <c r="AI11" s="60" t="s">
        <v>70</v>
      </c>
      <c r="AJ11" s="60" t="s">
        <v>70</v>
      </c>
      <c r="AK11" s="60" t="s">
        <v>70</v>
      </c>
      <c r="AL11" s="60" t="s">
        <v>70</v>
      </c>
      <c r="AM11" s="60" t="s">
        <v>70</v>
      </c>
      <c r="AN11" s="60" t="s">
        <v>70</v>
      </c>
      <c r="AO11" s="60" t="s">
        <v>70</v>
      </c>
      <c r="AP11" s="60" t="s">
        <v>70</v>
      </c>
      <c r="AQ11" s="60" t="s">
        <v>70</v>
      </c>
      <c r="AR11" s="60" t="s">
        <v>70</v>
      </c>
      <c r="AS11" s="60" t="s">
        <v>70</v>
      </c>
      <c r="AT11" s="60" t="s">
        <v>70</v>
      </c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</row>
    <row r="12" spans="1:71" ht="30.95" customHeight="1" x14ac:dyDescent="0.25">
      <c r="A12" s="57" t="s">
        <v>58</v>
      </c>
      <c r="B12" s="58" t="s">
        <v>28</v>
      </c>
      <c r="C12" s="59" t="s">
        <v>29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 t="s">
        <v>70</v>
      </c>
      <c r="P12" s="60" t="s">
        <v>70</v>
      </c>
      <c r="Q12" s="60" t="s">
        <v>70</v>
      </c>
      <c r="R12" s="60" t="s">
        <v>70</v>
      </c>
      <c r="S12" s="60" t="s">
        <v>70</v>
      </c>
      <c r="T12" s="60" t="s">
        <v>70</v>
      </c>
      <c r="U12" s="60" t="s">
        <v>70</v>
      </c>
      <c r="V12" s="60" t="s">
        <v>70</v>
      </c>
      <c r="W12" s="60" t="s">
        <v>70</v>
      </c>
      <c r="X12" s="60" t="s">
        <v>70</v>
      </c>
      <c r="Y12" s="60" t="s">
        <v>70</v>
      </c>
      <c r="Z12" s="60" t="s">
        <v>70</v>
      </c>
      <c r="AA12" s="60" t="s">
        <v>70</v>
      </c>
      <c r="AB12" s="60" t="s">
        <v>70</v>
      </c>
      <c r="AC12" s="60" t="s">
        <v>70</v>
      </c>
      <c r="AD12" s="60" t="s">
        <v>70</v>
      </c>
      <c r="AE12" s="60" t="s">
        <v>70</v>
      </c>
      <c r="AF12" s="60" t="s">
        <v>70</v>
      </c>
      <c r="AG12" s="60" t="s">
        <v>70</v>
      </c>
      <c r="AH12" s="60" t="s">
        <v>70</v>
      </c>
      <c r="AI12" s="60" t="s">
        <v>70</v>
      </c>
      <c r="AJ12" s="60" t="s">
        <v>70</v>
      </c>
      <c r="AK12" s="60" t="s">
        <v>70</v>
      </c>
      <c r="AL12" s="60" t="s">
        <v>70</v>
      </c>
      <c r="AM12" s="60" t="s">
        <v>70</v>
      </c>
      <c r="AN12" s="60" t="s">
        <v>70</v>
      </c>
      <c r="AO12" s="60" t="s">
        <v>70</v>
      </c>
      <c r="AP12" s="60" t="s">
        <v>70</v>
      </c>
      <c r="AQ12" s="60" t="s">
        <v>70</v>
      </c>
      <c r="AR12" s="60" t="s">
        <v>70</v>
      </c>
      <c r="AS12" s="60" t="s">
        <v>70</v>
      </c>
      <c r="AT12" s="60" t="s">
        <v>70</v>
      </c>
      <c r="AU12" s="60" t="s">
        <v>70</v>
      </c>
      <c r="AV12" s="60" t="s">
        <v>70</v>
      </c>
      <c r="AW12" s="60" t="s">
        <v>70</v>
      </c>
      <c r="AX12" s="60" t="s">
        <v>70</v>
      </c>
      <c r="AY12" s="60" t="s">
        <v>70</v>
      </c>
      <c r="AZ12" s="60" t="s">
        <v>70</v>
      </c>
      <c r="BA12" s="60" t="s">
        <v>70</v>
      </c>
      <c r="BB12" s="60" t="s">
        <v>70</v>
      </c>
      <c r="BC12" s="60" t="s">
        <v>70</v>
      </c>
      <c r="BD12" s="60" t="s">
        <v>70</v>
      </c>
      <c r="BE12" s="60" t="s">
        <v>70</v>
      </c>
      <c r="BF12" s="60" t="s">
        <v>70</v>
      </c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</row>
    <row r="13" spans="1:71" ht="30.95" customHeight="1" x14ac:dyDescent="0.25">
      <c r="A13" s="57" t="s">
        <v>59</v>
      </c>
      <c r="B13" s="58" t="s">
        <v>31</v>
      </c>
      <c r="C13" s="59" t="s">
        <v>32</v>
      </c>
      <c r="D13" s="60" t="s">
        <v>70</v>
      </c>
      <c r="E13" s="60" t="s">
        <v>70</v>
      </c>
      <c r="F13" s="60" t="s">
        <v>70</v>
      </c>
      <c r="G13" s="60" t="s">
        <v>70</v>
      </c>
      <c r="H13" s="60" t="s">
        <v>70</v>
      </c>
      <c r="I13" s="60" t="s">
        <v>70</v>
      </c>
      <c r="J13" s="60" t="s">
        <v>70</v>
      </c>
      <c r="K13" s="60" t="s">
        <v>70</v>
      </c>
      <c r="L13" s="60" t="s">
        <v>70</v>
      </c>
      <c r="M13" s="60" t="s">
        <v>70</v>
      </c>
      <c r="N13" s="60" t="s">
        <v>70</v>
      </c>
      <c r="O13" s="60" t="s">
        <v>70</v>
      </c>
      <c r="P13" s="60" t="s">
        <v>70</v>
      </c>
      <c r="Q13" s="60" t="s">
        <v>70</v>
      </c>
      <c r="R13" s="60" t="s">
        <v>70</v>
      </c>
      <c r="S13" s="60" t="s">
        <v>70</v>
      </c>
      <c r="T13" s="60" t="s">
        <v>70</v>
      </c>
      <c r="U13" s="60" t="s">
        <v>70</v>
      </c>
      <c r="V13" s="60" t="s">
        <v>70</v>
      </c>
      <c r="W13" s="60" t="s">
        <v>70</v>
      </c>
      <c r="X13" s="60" t="s">
        <v>70</v>
      </c>
      <c r="Y13" s="60" t="s">
        <v>70</v>
      </c>
      <c r="Z13" s="60" t="s">
        <v>70</v>
      </c>
      <c r="AA13" s="60" t="s">
        <v>70</v>
      </c>
      <c r="AB13" s="60" t="s">
        <v>70</v>
      </c>
      <c r="AC13" s="60" t="s">
        <v>70</v>
      </c>
      <c r="AD13" s="60" t="s">
        <v>70</v>
      </c>
      <c r="AE13" s="60" t="s">
        <v>70</v>
      </c>
      <c r="AF13" s="60" t="s">
        <v>70</v>
      </c>
      <c r="AG13" s="60" t="s">
        <v>70</v>
      </c>
      <c r="AH13" s="60" t="s">
        <v>70</v>
      </c>
      <c r="AI13" s="60" t="s">
        <v>70</v>
      </c>
      <c r="AJ13" s="60" t="s">
        <v>70</v>
      </c>
      <c r="AK13" s="60" t="s">
        <v>70</v>
      </c>
      <c r="AL13" s="60" t="s">
        <v>70</v>
      </c>
      <c r="AM13" s="60" t="s">
        <v>70</v>
      </c>
      <c r="AN13" s="60" t="s">
        <v>70</v>
      </c>
      <c r="AO13" s="60" t="s">
        <v>70</v>
      </c>
      <c r="AP13" s="60" t="s">
        <v>70</v>
      </c>
      <c r="AQ13" s="60" t="s">
        <v>70</v>
      </c>
      <c r="AR13" s="60" t="s">
        <v>70</v>
      </c>
      <c r="AS13" s="60" t="s">
        <v>70</v>
      </c>
      <c r="AT13" s="60" t="s">
        <v>70</v>
      </c>
      <c r="AU13" s="60" t="s">
        <v>70</v>
      </c>
      <c r="AV13" s="60" t="s">
        <v>70</v>
      </c>
      <c r="AW13" s="60" t="s">
        <v>70</v>
      </c>
      <c r="AX13" s="60" t="s">
        <v>70</v>
      </c>
      <c r="AY13" s="60" t="s">
        <v>70</v>
      </c>
      <c r="AZ13" s="60" t="s">
        <v>70</v>
      </c>
      <c r="BA13" s="60" t="s">
        <v>70</v>
      </c>
      <c r="BB13" s="60" t="s">
        <v>70</v>
      </c>
      <c r="BC13" s="60" t="s">
        <v>70</v>
      </c>
      <c r="BD13" s="60" t="s">
        <v>70</v>
      </c>
      <c r="BE13" s="60" t="s">
        <v>70</v>
      </c>
      <c r="BF13" s="60" t="s">
        <v>70</v>
      </c>
      <c r="BG13" s="60" t="s">
        <v>70</v>
      </c>
      <c r="BH13" s="60" t="s">
        <v>70</v>
      </c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</row>
    <row r="14" spans="1:71" ht="30.95" customHeight="1" x14ac:dyDescent="0.25">
      <c r="A14" s="57" t="s">
        <v>60</v>
      </c>
      <c r="B14" s="58" t="s">
        <v>33</v>
      </c>
      <c r="C14" s="59" t="s">
        <v>34</v>
      </c>
      <c r="D14" s="60" t="s">
        <v>70</v>
      </c>
      <c r="E14" s="60" t="s">
        <v>70</v>
      </c>
      <c r="F14" s="60" t="s">
        <v>70</v>
      </c>
      <c r="G14" s="60" t="s">
        <v>70</v>
      </c>
      <c r="H14" s="60" t="s">
        <v>70</v>
      </c>
      <c r="I14" s="60" t="s">
        <v>70</v>
      </c>
      <c r="J14" s="60" t="s">
        <v>70</v>
      </c>
      <c r="K14" s="60" t="s">
        <v>70</v>
      </c>
      <c r="L14" s="60" t="s">
        <v>70</v>
      </c>
      <c r="M14" s="60" t="s">
        <v>70</v>
      </c>
      <c r="N14" s="60" t="s">
        <v>70</v>
      </c>
      <c r="O14" s="60" t="s">
        <v>70</v>
      </c>
      <c r="P14" s="60" t="s">
        <v>70</v>
      </c>
      <c r="Q14" s="60" t="s">
        <v>70</v>
      </c>
      <c r="R14" s="60" t="s">
        <v>70</v>
      </c>
      <c r="S14" s="60" t="s">
        <v>70</v>
      </c>
      <c r="T14" s="60" t="s">
        <v>70</v>
      </c>
      <c r="U14" s="60" t="s">
        <v>70</v>
      </c>
      <c r="V14" s="60" t="s">
        <v>70</v>
      </c>
      <c r="W14" s="60" t="s">
        <v>70</v>
      </c>
      <c r="X14" s="60" t="s">
        <v>70</v>
      </c>
      <c r="Y14" s="60" t="s">
        <v>70</v>
      </c>
      <c r="Z14" s="60" t="s">
        <v>70</v>
      </c>
      <c r="AA14" s="60" t="s">
        <v>70</v>
      </c>
      <c r="AB14" s="60" t="s">
        <v>70</v>
      </c>
      <c r="AC14" s="60" t="s">
        <v>70</v>
      </c>
      <c r="AD14" s="60" t="s">
        <v>70</v>
      </c>
      <c r="AE14" s="60" t="s">
        <v>70</v>
      </c>
      <c r="AF14" s="60" t="s">
        <v>70</v>
      </c>
      <c r="AG14" s="60" t="s">
        <v>70</v>
      </c>
      <c r="AH14" s="60" t="s">
        <v>70</v>
      </c>
      <c r="AI14" s="60" t="s">
        <v>70</v>
      </c>
      <c r="AJ14" s="60" t="s">
        <v>70</v>
      </c>
      <c r="AK14" s="60" t="s">
        <v>70</v>
      </c>
      <c r="AL14" s="60" t="s">
        <v>70</v>
      </c>
      <c r="AM14" s="60" t="s">
        <v>70</v>
      </c>
      <c r="AN14" s="60" t="s">
        <v>70</v>
      </c>
      <c r="AO14" s="60" t="s">
        <v>70</v>
      </c>
      <c r="AP14" s="60" t="s">
        <v>70</v>
      </c>
      <c r="AQ14" s="60" t="s">
        <v>70</v>
      </c>
      <c r="AR14" s="60" t="s">
        <v>70</v>
      </c>
      <c r="AS14" s="60" t="s">
        <v>70</v>
      </c>
      <c r="AT14" s="60" t="s">
        <v>70</v>
      </c>
      <c r="AU14" s="60" t="s">
        <v>70</v>
      </c>
      <c r="AV14" s="60" t="s">
        <v>70</v>
      </c>
      <c r="AW14" s="60" t="s">
        <v>70</v>
      </c>
      <c r="AX14" s="60" t="s">
        <v>70</v>
      </c>
      <c r="AY14" s="60" t="s">
        <v>70</v>
      </c>
      <c r="AZ14" s="60" t="s">
        <v>70</v>
      </c>
      <c r="BA14" s="60" t="s">
        <v>70</v>
      </c>
      <c r="BB14" s="60" t="s">
        <v>70</v>
      </c>
      <c r="BC14" s="60" t="s">
        <v>70</v>
      </c>
      <c r="BD14" s="60" t="s">
        <v>70</v>
      </c>
      <c r="BE14" s="60" t="s">
        <v>70</v>
      </c>
      <c r="BF14" s="60" t="s">
        <v>70</v>
      </c>
      <c r="BG14" s="60" t="s">
        <v>70</v>
      </c>
      <c r="BH14" s="60" t="s">
        <v>70</v>
      </c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</row>
    <row r="15" spans="1:71" ht="30.95" customHeight="1" x14ac:dyDescent="0.25">
      <c r="A15" s="57" t="s">
        <v>61</v>
      </c>
      <c r="B15" s="58" t="s">
        <v>35</v>
      </c>
      <c r="C15" s="59" t="s">
        <v>36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 t="s">
        <v>70</v>
      </c>
      <c r="AQ15" s="60" t="s">
        <v>70</v>
      </c>
      <c r="AR15" s="60" t="s">
        <v>70</v>
      </c>
      <c r="AS15" s="60"/>
      <c r="AT15" s="60" t="s">
        <v>70</v>
      </c>
      <c r="AU15" s="60" t="s">
        <v>70</v>
      </c>
      <c r="AV15" s="60" t="s">
        <v>70</v>
      </c>
      <c r="AW15" s="60"/>
      <c r="AX15" s="60"/>
      <c r="AY15" s="60"/>
      <c r="AZ15" s="60"/>
      <c r="BA15" s="60"/>
      <c r="BB15" s="60"/>
      <c r="BC15" s="60" t="s">
        <v>70</v>
      </c>
      <c r="BD15" s="60" t="s">
        <v>70</v>
      </c>
      <c r="BE15" s="60" t="s">
        <v>70</v>
      </c>
      <c r="BF15" s="60" t="s">
        <v>70</v>
      </c>
      <c r="BG15" s="60" t="s">
        <v>70</v>
      </c>
      <c r="BH15" s="60" t="s">
        <v>70</v>
      </c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</row>
    <row r="16" spans="1:71" ht="30.95" customHeight="1" x14ac:dyDescent="0.25">
      <c r="A16" s="57" t="s">
        <v>62</v>
      </c>
      <c r="B16" s="58" t="s">
        <v>39</v>
      </c>
      <c r="C16" s="59" t="s">
        <v>40</v>
      </c>
      <c r="D16" s="60" t="s">
        <v>70</v>
      </c>
      <c r="E16" s="60" t="s">
        <v>70</v>
      </c>
      <c r="F16" s="60" t="s">
        <v>70</v>
      </c>
      <c r="G16" s="60" t="s">
        <v>70</v>
      </c>
      <c r="H16" s="60" t="s">
        <v>70</v>
      </c>
      <c r="I16" s="60" t="s">
        <v>70</v>
      </c>
      <c r="J16" s="60" t="s">
        <v>70</v>
      </c>
      <c r="K16" s="60" t="s">
        <v>70</v>
      </c>
      <c r="L16" s="60" t="s">
        <v>70</v>
      </c>
      <c r="M16" s="60" t="s">
        <v>70</v>
      </c>
      <c r="N16" s="60" t="s">
        <v>70</v>
      </c>
      <c r="O16" s="60" t="s">
        <v>70</v>
      </c>
      <c r="P16" s="60" t="s">
        <v>70</v>
      </c>
      <c r="Q16" s="60" t="s">
        <v>70</v>
      </c>
      <c r="R16" s="60" t="s">
        <v>70</v>
      </c>
      <c r="S16" s="60" t="s">
        <v>70</v>
      </c>
      <c r="T16" s="60" t="s">
        <v>70</v>
      </c>
      <c r="U16" s="60" t="s">
        <v>70</v>
      </c>
      <c r="V16" s="60" t="s">
        <v>70</v>
      </c>
      <c r="W16" s="60" t="s">
        <v>70</v>
      </c>
      <c r="X16" s="60" t="s">
        <v>70</v>
      </c>
      <c r="Y16" s="60" t="s">
        <v>70</v>
      </c>
      <c r="Z16" s="60" t="s">
        <v>70</v>
      </c>
      <c r="AA16" s="60" t="s">
        <v>70</v>
      </c>
      <c r="AB16" s="60" t="s">
        <v>70</v>
      </c>
      <c r="AC16" s="60" t="s">
        <v>70</v>
      </c>
      <c r="AD16" s="60" t="s">
        <v>70</v>
      </c>
      <c r="AE16" s="60" t="s">
        <v>70</v>
      </c>
      <c r="AF16" s="60" t="s">
        <v>70</v>
      </c>
      <c r="AG16" s="60" t="s">
        <v>70</v>
      </c>
      <c r="AH16" s="60" t="s">
        <v>70</v>
      </c>
      <c r="AI16" s="60" t="s">
        <v>70</v>
      </c>
      <c r="AJ16" s="60" t="s">
        <v>70</v>
      </c>
      <c r="AK16" s="60" t="s">
        <v>70</v>
      </c>
      <c r="AL16" s="60" t="s">
        <v>70</v>
      </c>
      <c r="AM16" s="60" t="s">
        <v>70</v>
      </c>
      <c r="AN16" s="60" t="s">
        <v>70</v>
      </c>
      <c r="AO16" s="60" t="s">
        <v>70</v>
      </c>
      <c r="AP16" s="60" t="s">
        <v>70</v>
      </c>
      <c r="AQ16" s="60" t="s">
        <v>70</v>
      </c>
      <c r="AR16" s="60" t="s">
        <v>70</v>
      </c>
      <c r="AS16" s="60" t="s">
        <v>70</v>
      </c>
      <c r="AT16" s="60" t="s">
        <v>70</v>
      </c>
      <c r="AU16" s="60" t="s">
        <v>70</v>
      </c>
      <c r="AV16" s="60" t="s">
        <v>70</v>
      </c>
      <c r="AW16" s="60" t="s">
        <v>70</v>
      </c>
      <c r="AX16" s="60" t="s">
        <v>70</v>
      </c>
      <c r="AY16" s="60" t="s">
        <v>70</v>
      </c>
      <c r="AZ16" s="60" t="s">
        <v>70</v>
      </c>
      <c r="BA16" s="60" t="s">
        <v>70</v>
      </c>
      <c r="BB16" s="60" t="s">
        <v>70</v>
      </c>
      <c r="BC16" s="60" t="s">
        <v>70</v>
      </c>
      <c r="BD16" s="60" t="s">
        <v>70</v>
      </c>
      <c r="BE16" s="60" t="s">
        <v>70</v>
      </c>
      <c r="BF16" s="60" t="s">
        <v>70</v>
      </c>
      <c r="BG16" s="60" t="s">
        <v>70</v>
      </c>
      <c r="BH16" s="60" t="s">
        <v>70</v>
      </c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</row>
    <row r="17" spans="1:71" ht="30.95" customHeight="1" x14ac:dyDescent="0.25">
      <c r="A17" s="57" t="s">
        <v>63</v>
      </c>
      <c r="B17" s="58" t="s">
        <v>41</v>
      </c>
      <c r="C17" s="59" t="s">
        <v>42</v>
      </c>
      <c r="D17" s="60"/>
      <c r="E17" s="60"/>
      <c r="F17" s="60" t="s">
        <v>70</v>
      </c>
      <c r="G17" s="60"/>
      <c r="H17" s="60"/>
      <c r="I17" s="60" t="s">
        <v>70</v>
      </c>
      <c r="J17" s="60"/>
      <c r="K17" s="60"/>
      <c r="L17" s="60" t="s">
        <v>70</v>
      </c>
      <c r="M17" s="60"/>
      <c r="N17" s="60"/>
      <c r="O17" s="60" t="s">
        <v>70</v>
      </c>
      <c r="P17" s="60"/>
      <c r="Q17" s="60"/>
      <c r="R17" s="60" t="s">
        <v>70</v>
      </c>
      <c r="S17" s="60"/>
      <c r="T17" s="60"/>
      <c r="U17" s="60" t="s">
        <v>70</v>
      </c>
      <c r="V17" s="60"/>
      <c r="W17" s="60"/>
      <c r="X17" s="60" t="s">
        <v>70</v>
      </c>
      <c r="Y17" s="60"/>
      <c r="Z17" s="60"/>
      <c r="AA17" s="60" t="s">
        <v>70</v>
      </c>
      <c r="AB17" s="60"/>
      <c r="AC17" s="60"/>
      <c r="AD17" s="60" t="s">
        <v>70</v>
      </c>
      <c r="AE17" s="60"/>
      <c r="AF17" s="60"/>
      <c r="AG17" s="60" t="s">
        <v>70</v>
      </c>
      <c r="AH17" s="60"/>
      <c r="AI17" s="60"/>
      <c r="AJ17" s="60" t="s">
        <v>70</v>
      </c>
      <c r="AK17" s="60"/>
      <c r="AL17" s="60"/>
      <c r="AM17" s="60" t="s">
        <v>70</v>
      </c>
      <c r="AN17" s="60"/>
      <c r="AO17" s="60"/>
      <c r="AP17" s="60" t="s">
        <v>70</v>
      </c>
      <c r="AQ17" s="60"/>
      <c r="AR17" s="60"/>
      <c r="AS17" s="60" t="s">
        <v>70</v>
      </c>
      <c r="AT17" s="60"/>
      <c r="AU17" s="60"/>
      <c r="AV17" s="60" t="s">
        <v>70</v>
      </c>
      <c r="AW17" s="60"/>
      <c r="AX17" s="60"/>
      <c r="AY17" s="60" t="s">
        <v>70</v>
      </c>
      <c r="AZ17" s="60"/>
      <c r="BA17" s="60"/>
      <c r="BB17" s="60" t="s">
        <v>70</v>
      </c>
      <c r="BC17" s="60"/>
      <c r="BD17" s="60"/>
      <c r="BE17" s="60" t="s">
        <v>70</v>
      </c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</row>
    <row r="18" spans="1:71" ht="30.95" customHeight="1" x14ac:dyDescent="0.25">
      <c r="A18" s="57" t="s">
        <v>64</v>
      </c>
      <c r="B18" s="58" t="s">
        <v>44</v>
      </c>
      <c r="C18" s="59" t="s">
        <v>45</v>
      </c>
      <c r="D18" s="60" t="s">
        <v>70</v>
      </c>
      <c r="E18" s="60"/>
      <c r="F18" s="60"/>
      <c r="G18" s="60" t="s">
        <v>70</v>
      </c>
      <c r="H18" s="60"/>
      <c r="I18" s="60"/>
      <c r="J18" s="60" t="s">
        <v>70</v>
      </c>
      <c r="K18" s="60"/>
      <c r="L18" s="60"/>
      <c r="M18" s="60" t="s">
        <v>70</v>
      </c>
      <c r="N18" s="60"/>
      <c r="O18" s="60"/>
      <c r="P18" s="60" t="s">
        <v>70</v>
      </c>
      <c r="Q18" s="60"/>
      <c r="R18" s="60"/>
      <c r="S18" s="60" t="s">
        <v>70</v>
      </c>
      <c r="T18" s="60"/>
      <c r="U18" s="60"/>
      <c r="V18" s="60" t="s">
        <v>70</v>
      </c>
      <c r="W18" s="60"/>
      <c r="X18" s="60"/>
      <c r="Y18" s="60" t="s">
        <v>70</v>
      </c>
      <c r="Z18" s="60"/>
      <c r="AA18" s="60"/>
      <c r="AB18" s="60" t="s">
        <v>70</v>
      </c>
      <c r="AC18" s="60"/>
      <c r="AD18" s="60"/>
      <c r="AE18" s="60" t="s">
        <v>70</v>
      </c>
      <c r="AF18" s="60"/>
      <c r="AG18" s="60"/>
      <c r="AH18" s="60" t="s">
        <v>70</v>
      </c>
      <c r="AI18" s="60"/>
      <c r="AJ18" s="60"/>
      <c r="AK18" s="60" t="s">
        <v>70</v>
      </c>
      <c r="AL18" s="60"/>
      <c r="AM18" s="60"/>
      <c r="AN18" s="60" t="s">
        <v>70</v>
      </c>
      <c r="AO18" s="60"/>
      <c r="AP18" s="60"/>
      <c r="AQ18" s="60" t="s">
        <v>70</v>
      </c>
      <c r="AR18" s="60"/>
      <c r="AS18" s="60"/>
      <c r="AT18" s="60" t="s">
        <v>70</v>
      </c>
      <c r="AU18" s="60"/>
      <c r="AV18" s="60"/>
      <c r="AW18" s="60" t="s">
        <v>70</v>
      </c>
      <c r="AX18" s="60"/>
      <c r="AY18" s="60"/>
      <c r="AZ18" s="60" t="s">
        <v>70</v>
      </c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</row>
    <row r="19" spans="1:71" ht="30.95" customHeight="1" x14ac:dyDescent="0.25">
      <c r="A19" s="57" t="s">
        <v>65</v>
      </c>
      <c r="B19" s="58" t="s">
        <v>46</v>
      </c>
      <c r="C19" s="59" t="s">
        <v>47</v>
      </c>
      <c r="D19" s="60"/>
      <c r="E19" s="60"/>
      <c r="F19" s="60"/>
      <c r="G19" s="60"/>
      <c r="H19" s="60"/>
      <c r="I19" s="60" t="s">
        <v>70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 t="s">
        <v>70</v>
      </c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 t="s">
        <v>70</v>
      </c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 t="s">
        <v>70</v>
      </c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 t="s">
        <v>70</v>
      </c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</row>
    <row r="20" spans="1:71" ht="30.95" customHeight="1" x14ac:dyDescent="0.25">
      <c r="A20" s="57" t="s">
        <v>66</v>
      </c>
      <c r="B20" s="58" t="s">
        <v>49</v>
      </c>
      <c r="C20" s="59" t="s">
        <v>50</v>
      </c>
      <c r="D20" s="60"/>
      <c r="E20" s="60"/>
      <c r="F20" s="60"/>
      <c r="G20" s="60"/>
      <c r="H20" s="60"/>
      <c r="I20" s="60" t="s">
        <v>70</v>
      </c>
      <c r="J20" s="60"/>
      <c r="K20" s="60"/>
      <c r="L20" s="60"/>
      <c r="M20" s="60"/>
      <c r="N20" s="60"/>
      <c r="O20" s="60" t="s">
        <v>70</v>
      </c>
      <c r="P20" s="60"/>
      <c r="Q20" s="60"/>
      <c r="R20" s="60"/>
      <c r="S20" s="60"/>
      <c r="T20" s="60"/>
      <c r="U20" s="60" t="s">
        <v>70</v>
      </c>
      <c r="V20" s="60"/>
      <c r="W20" s="60"/>
      <c r="X20" s="60"/>
      <c r="Y20" s="60"/>
      <c r="Z20" s="60"/>
      <c r="AA20" s="60" t="s">
        <v>70</v>
      </c>
      <c r="AB20" s="60"/>
      <c r="AC20" s="60"/>
      <c r="AD20" s="60"/>
      <c r="AE20" s="60"/>
      <c r="AF20" s="60"/>
      <c r="AG20" s="60" t="s">
        <v>70</v>
      </c>
      <c r="AH20" s="60"/>
      <c r="AI20" s="60"/>
      <c r="AJ20" s="60"/>
      <c r="AK20" s="60"/>
      <c r="AL20" s="60"/>
      <c r="AM20" s="60" t="s">
        <v>70</v>
      </c>
      <c r="AN20" s="60"/>
      <c r="AO20" s="60"/>
      <c r="AP20" s="60"/>
      <c r="AQ20" s="60"/>
      <c r="AR20" s="60"/>
      <c r="AS20" s="60" t="s">
        <v>70</v>
      </c>
      <c r="AT20" s="60"/>
      <c r="AU20" s="60"/>
      <c r="AV20" s="60"/>
      <c r="AW20" s="60"/>
      <c r="AX20" s="60"/>
      <c r="AY20" s="60" t="s">
        <v>70</v>
      </c>
      <c r="AZ20" s="60"/>
      <c r="BA20" s="60"/>
      <c r="BB20" s="60"/>
      <c r="BC20" s="60"/>
      <c r="BD20" s="60"/>
      <c r="BE20" s="60" t="s">
        <v>70</v>
      </c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</row>
    <row r="21" spans="1:71" x14ac:dyDescent="0.25"/>
    <row r="22" spans="1:71" x14ac:dyDescent="0.25"/>
    <row r="23" spans="1:71" x14ac:dyDescent="0.25"/>
    <row r="24" spans="1:71" x14ac:dyDescent="0.25"/>
  </sheetData>
  <mergeCells count="71">
    <mergeCell ref="BO3:BO4"/>
    <mergeCell ref="BP3:BP4"/>
    <mergeCell ref="BQ3:BQ4"/>
    <mergeCell ref="BR3:BR4"/>
    <mergeCell ref="BS3:BS4"/>
    <mergeCell ref="BI3:BI4"/>
    <mergeCell ref="BJ3:BJ4"/>
    <mergeCell ref="BK3:BK4"/>
    <mergeCell ref="BL3:BL4"/>
    <mergeCell ref="BM3:BM4"/>
    <mergeCell ref="BN3:BN4"/>
    <mergeCell ref="BC3:BC4"/>
    <mergeCell ref="BD3:BD4"/>
    <mergeCell ref="BE3:BE4"/>
    <mergeCell ref="BF3:BF4"/>
    <mergeCell ref="BG3:BG4"/>
    <mergeCell ref="BH3:BH4"/>
    <mergeCell ref="AW3:AW4"/>
    <mergeCell ref="AX3:AX4"/>
    <mergeCell ref="AY3:AY4"/>
    <mergeCell ref="AZ3:AZ4"/>
    <mergeCell ref="BA3:BA4"/>
    <mergeCell ref="BB3:BB4"/>
    <mergeCell ref="AQ3:AQ4"/>
    <mergeCell ref="AR3:AR4"/>
    <mergeCell ref="AS3:AS4"/>
    <mergeCell ref="AT3:AT4"/>
    <mergeCell ref="AU3:AU4"/>
    <mergeCell ref="AV3:AV4"/>
    <mergeCell ref="AK3:AK4"/>
    <mergeCell ref="AL3:AL4"/>
    <mergeCell ref="AM3:AM4"/>
    <mergeCell ref="AN3:AN4"/>
    <mergeCell ref="AO3:AO4"/>
    <mergeCell ref="AP3:AP4"/>
    <mergeCell ref="AE3:AE4"/>
    <mergeCell ref="AF3:AF4"/>
    <mergeCell ref="AG3:AG4"/>
    <mergeCell ref="AH3:AH4"/>
    <mergeCell ref="AI3:AI4"/>
    <mergeCell ref="AJ3:AJ4"/>
    <mergeCell ref="Y3:Y4"/>
    <mergeCell ref="Z3:Z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1:C2"/>
    <mergeCell ref="A3:A4"/>
    <mergeCell ref="B3:C4"/>
    <mergeCell ref="D3:D4"/>
    <mergeCell ref="E3:E4"/>
    <mergeCell ref="F3:F4"/>
  </mergeCells>
  <conditionalFormatting sqref="D6:BS20">
    <cfRule type="cellIs" dxfId="0" priority="1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Width="0" orientation="landscape" r:id="rId1"/>
  <colBreaks count="3" manualBreakCount="3">
    <brk id="17" max="19" man="1"/>
    <brk id="29" max="19" man="1"/>
    <brk id="43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822B-3C67-4874-B6CD-795743436469}">
  <sheetPr>
    <tabColor theme="4"/>
    <pageSetUpPr fitToPage="1"/>
  </sheetPr>
  <dimension ref="A1:Q65"/>
  <sheetViews>
    <sheetView view="pageBreakPreview" zoomScale="70" zoomScaleNormal="100" zoomScaleSheetLayoutView="70" workbookViewId="0">
      <selection activeCell="D6" sqref="D6:P6"/>
    </sheetView>
  </sheetViews>
  <sheetFormatPr defaultColWidth="0" defaultRowHeight="0" customHeight="1" zeroHeight="1" x14ac:dyDescent="0.25"/>
  <cols>
    <col min="1" max="1" width="1.7109375" style="61" customWidth="1"/>
    <col min="2" max="6" width="12.7109375" style="61" customWidth="1"/>
    <col min="7" max="7" width="15.28515625" style="61" customWidth="1"/>
    <col min="8" max="15" width="17.28515625" style="61" customWidth="1"/>
    <col min="16" max="16" width="20.140625" style="61" customWidth="1"/>
    <col min="17" max="17" width="9.140625" style="61" customWidth="1"/>
    <col min="18" max="16384" width="9.140625" style="61" hidden="1"/>
  </cols>
  <sheetData>
    <row r="1" spans="2:16" ht="9.9499999999999993" customHeight="1" x14ac:dyDescent="0.25"/>
    <row r="2" spans="2:16" ht="21" customHeight="1" x14ac:dyDescent="0.25">
      <c r="B2" s="62" t="s">
        <v>71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2:16" ht="21" customHeight="1" x14ac:dyDescent="0.25">
      <c r="B3" s="65" t="s">
        <v>126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2:16" ht="60" customHeight="1" x14ac:dyDescent="0.25">
      <c r="B4" s="68" t="s">
        <v>72</v>
      </c>
      <c r="C4" s="69"/>
      <c r="D4" s="70" t="s">
        <v>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</row>
    <row r="5" spans="2:16" ht="24.95" customHeight="1" x14ac:dyDescent="0.25">
      <c r="B5" s="68" t="s">
        <v>73</v>
      </c>
      <c r="C5" s="69"/>
      <c r="D5" s="72" t="s">
        <v>74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</row>
    <row r="6" spans="2:16" ht="24.95" customHeight="1" x14ac:dyDescent="0.25">
      <c r="B6" s="68" t="s">
        <v>75</v>
      </c>
      <c r="C6" s="69"/>
      <c r="D6" s="72" t="s">
        <v>76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16" ht="15.75" x14ac:dyDescent="0.25">
      <c r="B7" s="74"/>
      <c r="C7" s="75" t="str">
        <f>[1]Home!D3</f>
        <v>Regime de contratação: Empreitada por preço unitário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</row>
    <row r="8" spans="2:16" ht="15.75" x14ac:dyDescent="0.25">
      <c r="B8" s="77"/>
      <c r="C8" s="78"/>
      <c r="D8" s="78"/>
      <c r="E8" s="78"/>
      <c r="F8" s="78"/>
      <c r="G8" s="79" t="s">
        <v>77</v>
      </c>
      <c r="H8" s="80">
        <v>1</v>
      </c>
      <c r="I8" s="78"/>
      <c r="J8" s="78"/>
      <c r="K8" s="78"/>
      <c r="L8" s="78"/>
      <c r="M8" s="78"/>
      <c r="N8" s="78"/>
      <c r="O8" s="79" t="s">
        <v>78</v>
      </c>
      <c r="P8" s="81" t="s">
        <v>79</v>
      </c>
    </row>
    <row r="9" spans="2:16" ht="5.0999999999999996" customHeight="1" x14ac:dyDescent="0.25">
      <c r="B9" s="75"/>
      <c r="C9" s="75"/>
      <c r="D9" s="75"/>
      <c r="E9" s="75"/>
      <c r="F9" s="75"/>
      <c r="G9" s="82"/>
      <c r="H9" s="83"/>
      <c r="I9" s="75"/>
      <c r="J9" s="75"/>
      <c r="K9" s="75"/>
      <c r="L9" s="75"/>
      <c r="M9" s="75"/>
      <c r="N9" s="75"/>
      <c r="O9" s="82"/>
      <c r="P9" s="75"/>
    </row>
    <row r="10" spans="2:16" ht="15.75" x14ac:dyDescent="0.25">
      <c r="B10" s="84" t="s">
        <v>80</v>
      </c>
      <c r="C10" s="85"/>
      <c r="D10" s="85"/>
      <c r="E10" s="85"/>
      <c r="F10" s="85"/>
      <c r="G10" s="86" t="s">
        <v>81</v>
      </c>
      <c r="H10" s="86" t="s">
        <v>82</v>
      </c>
      <c r="I10" s="87" t="s">
        <v>83</v>
      </c>
      <c r="J10" s="86" t="s">
        <v>84</v>
      </c>
      <c r="K10" s="87" t="s">
        <v>85</v>
      </c>
      <c r="L10" s="86" t="s">
        <v>86</v>
      </c>
      <c r="M10" s="87" t="s">
        <v>87</v>
      </c>
      <c r="N10" s="86" t="s">
        <v>88</v>
      </c>
      <c r="O10" s="87" t="s">
        <v>89</v>
      </c>
      <c r="P10" s="86" t="s">
        <v>90</v>
      </c>
    </row>
    <row r="11" spans="2:16" ht="32.1" customHeight="1" x14ac:dyDescent="0.25">
      <c r="B11" s="88" t="s">
        <v>91</v>
      </c>
      <c r="C11" s="89"/>
      <c r="D11" s="89"/>
      <c r="E11" s="89"/>
      <c r="F11" s="89"/>
      <c r="G11" s="90" t="s">
        <v>92</v>
      </c>
      <c r="H11" s="90" t="s">
        <v>93</v>
      </c>
      <c r="I11" s="91" t="s">
        <v>94</v>
      </c>
      <c r="J11" s="90" t="s">
        <v>95</v>
      </c>
      <c r="K11" s="91" t="s">
        <v>96</v>
      </c>
      <c r="L11" s="90" t="s">
        <v>97</v>
      </c>
      <c r="M11" s="91" t="s">
        <v>98</v>
      </c>
      <c r="N11" s="90" t="s">
        <v>99</v>
      </c>
      <c r="O11" s="91" t="s">
        <v>100</v>
      </c>
      <c r="P11" s="90" t="s">
        <v>101</v>
      </c>
    </row>
    <row r="12" spans="2:16" ht="5.0999999999999996" customHeight="1" x14ac:dyDescent="0.25">
      <c r="B12" s="92"/>
      <c r="C12" s="92"/>
      <c r="D12" s="92"/>
      <c r="E12" s="92"/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3"/>
    </row>
    <row r="13" spans="2:16" ht="15.75" x14ac:dyDescent="0.25">
      <c r="B13" s="94"/>
      <c r="C13" s="95"/>
      <c r="D13" s="95"/>
      <c r="E13" s="95"/>
      <c r="F13" s="95"/>
      <c r="G13" s="96"/>
      <c r="H13" s="97"/>
      <c r="I13" s="96"/>
      <c r="J13" s="97"/>
      <c r="K13" s="96"/>
      <c r="L13" s="97"/>
      <c r="M13" s="96"/>
      <c r="N13" s="97"/>
      <c r="O13" s="96"/>
      <c r="P13" s="98"/>
    </row>
    <row r="14" spans="2:16" ht="15.75" x14ac:dyDescent="0.25">
      <c r="B14" s="74" t="s">
        <v>102</v>
      </c>
      <c r="C14" s="75"/>
      <c r="D14" s="75"/>
      <c r="E14" s="75"/>
      <c r="F14" s="75"/>
      <c r="G14" s="99"/>
      <c r="H14" s="92"/>
      <c r="I14" s="99"/>
      <c r="J14" s="92"/>
      <c r="K14" s="99"/>
      <c r="L14" s="92"/>
      <c r="M14" s="99"/>
      <c r="N14" s="92"/>
      <c r="O14" s="99"/>
      <c r="P14" s="100"/>
    </row>
    <row r="15" spans="2:16" ht="15.75" x14ac:dyDescent="0.25">
      <c r="B15" s="74"/>
      <c r="C15" s="75"/>
      <c r="D15" s="75"/>
      <c r="E15" s="75"/>
      <c r="F15" s="75"/>
      <c r="G15" s="99"/>
      <c r="H15" s="92"/>
      <c r="I15" s="99"/>
      <c r="J15" s="92"/>
      <c r="K15" s="99"/>
      <c r="L15" s="92"/>
      <c r="M15" s="99"/>
      <c r="N15" s="92"/>
      <c r="O15" s="99"/>
      <c r="P15" s="100"/>
    </row>
    <row r="16" spans="2:16" ht="15.75" x14ac:dyDescent="0.25">
      <c r="B16" s="74" t="s">
        <v>103</v>
      </c>
      <c r="C16" s="75"/>
      <c r="D16" s="75"/>
      <c r="E16" s="75"/>
      <c r="F16" s="75"/>
      <c r="G16" s="99"/>
      <c r="H16" s="92"/>
      <c r="I16" s="99"/>
      <c r="J16" s="92"/>
      <c r="K16" s="99"/>
      <c r="L16" s="92"/>
      <c r="M16" s="99"/>
      <c r="N16" s="92"/>
      <c r="O16" s="99"/>
      <c r="P16" s="100"/>
    </row>
    <row r="17" spans="2:16" ht="15.75" x14ac:dyDescent="0.25">
      <c r="B17" s="74"/>
      <c r="C17" s="75"/>
      <c r="D17" s="75"/>
      <c r="E17" s="75"/>
      <c r="F17" s="75"/>
      <c r="G17" s="99"/>
      <c r="H17" s="92"/>
      <c r="I17" s="99"/>
      <c r="J17" s="92"/>
      <c r="K17" s="99"/>
      <c r="L17" s="92"/>
      <c r="M17" s="101"/>
      <c r="N17" s="102"/>
      <c r="O17" s="101"/>
      <c r="P17" s="103"/>
    </row>
    <row r="18" spans="2:16" ht="15.75" x14ac:dyDescent="0.25">
      <c r="B18" s="74"/>
      <c r="C18" s="75"/>
      <c r="D18" s="75"/>
      <c r="E18" s="75"/>
      <c r="F18" s="75"/>
      <c r="G18" s="99"/>
      <c r="H18" s="92"/>
      <c r="I18" s="99"/>
      <c r="J18" s="92"/>
      <c r="K18" s="99"/>
      <c r="L18" s="92"/>
      <c r="M18" s="101"/>
      <c r="N18" s="102"/>
      <c r="O18" s="101"/>
      <c r="P18" s="103"/>
    </row>
    <row r="19" spans="2:16" ht="15.75" x14ac:dyDescent="0.25">
      <c r="B19" s="74"/>
      <c r="C19" s="75"/>
      <c r="D19" s="75"/>
      <c r="E19" s="75"/>
      <c r="F19" s="75"/>
      <c r="G19" s="99"/>
      <c r="H19" s="92"/>
      <c r="I19" s="99"/>
      <c r="J19" s="92"/>
      <c r="K19" s="99"/>
      <c r="L19" s="92"/>
      <c r="M19" s="101"/>
      <c r="N19" s="102"/>
      <c r="O19" s="101"/>
      <c r="P19" s="103"/>
    </row>
    <row r="20" spans="2:16" ht="15.75" x14ac:dyDescent="0.25">
      <c r="B20" s="74"/>
      <c r="C20" s="75"/>
      <c r="D20" s="75"/>
      <c r="E20" s="75"/>
      <c r="F20" s="75"/>
      <c r="G20" s="99"/>
      <c r="H20" s="92"/>
      <c r="I20" s="99"/>
      <c r="J20" s="92"/>
      <c r="K20" s="99"/>
      <c r="L20" s="92"/>
      <c r="M20" s="101"/>
      <c r="N20" s="102"/>
      <c r="O20" s="101"/>
      <c r="P20" s="103"/>
    </row>
    <row r="21" spans="2:16" ht="15.75" x14ac:dyDescent="0.25">
      <c r="B21" s="74"/>
      <c r="C21" s="75"/>
      <c r="D21" s="75"/>
      <c r="E21" s="75"/>
      <c r="F21" s="75"/>
      <c r="G21" s="99"/>
      <c r="H21" s="92"/>
      <c r="I21" s="99"/>
      <c r="J21" s="92"/>
      <c r="K21" s="99"/>
      <c r="L21" s="92"/>
      <c r="M21" s="101"/>
      <c r="N21" s="102"/>
      <c r="O21" s="101"/>
      <c r="P21" s="103"/>
    </row>
    <row r="22" spans="2:16" ht="15.75" x14ac:dyDescent="0.25">
      <c r="B22" s="74"/>
      <c r="C22" s="75"/>
      <c r="D22" s="75"/>
      <c r="E22" s="75"/>
      <c r="F22" s="75"/>
      <c r="G22" s="99"/>
      <c r="H22" s="92"/>
      <c r="I22" s="99"/>
      <c r="J22" s="92"/>
      <c r="K22" s="99"/>
      <c r="L22" s="92"/>
      <c r="M22" s="101"/>
      <c r="N22" s="102"/>
      <c r="O22" s="101"/>
      <c r="P22" s="103"/>
    </row>
    <row r="23" spans="2:16" ht="15.75" x14ac:dyDescent="0.25">
      <c r="B23" s="74"/>
      <c r="C23" s="75"/>
      <c r="D23" s="75"/>
      <c r="E23" s="75"/>
      <c r="F23" s="75"/>
      <c r="G23" s="99"/>
      <c r="H23" s="92"/>
      <c r="I23" s="99"/>
      <c r="J23" s="92"/>
      <c r="K23" s="99"/>
      <c r="L23" s="92"/>
      <c r="M23" s="101"/>
      <c r="N23" s="102"/>
      <c r="O23" s="101"/>
      <c r="P23" s="103"/>
    </row>
    <row r="24" spans="2:16" ht="15.75" x14ac:dyDescent="0.25">
      <c r="B24" s="74"/>
      <c r="C24" s="75"/>
      <c r="D24" s="75"/>
      <c r="E24" s="75"/>
      <c r="F24" s="75"/>
      <c r="G24" s="99"/>
      <c r="H24" s="92"/>
      <c r="I24" s="99"/>
      <c r="J24" s="92"/>
      <c r="K24" s="99"/>
      <c r="L24" s="92"/>
      <c r="M24" s="99"/>
      <c r="N24" s="92"/>
      <c r="O24" s="99"/>
      <c r="P24" s="100"/>
    </row>
    <row r="25" spans="2:16" ht="15.75" x14ac:dyDescent="0.25">
      <c r="B25" s="74" t="s">
        <v>104</v>
      </c>
      <c r="C25" s="75"/>
      <c r="D25" s="75"/>
      <c r="E25" s="75"/>
      <c r="F25" s="75"/>
      <c r="G25" s="99"/>
      <c r="H25" s="92"/>
      <c r="I25" s="99"/>
      <c r="J25" s="92"/>
      <c r="K25" s="99"/>
      <c r="L25" s="92"/>
      <c r="M25" s="99"/>
      <c r="N25" s="92"/>
      <c r="O25" s="99"/>
      <c r="P25" s="100"/>
    </row>
    <row r="26" spans="2:16" ht="15.75" x14ac:dyDescent="0.25">
      <c r="B26" s="74"/>
      <c r="C26" s="75"/>
      <c r="D26" s="75"/>
      <c r="E26" s="75"/>
      <c r="F26" s="75"/>
      <c r="G26" s="99"/>
      <c r="H26" s="92"/>
      <c r="I26" s="99"/>
      <c r="J26" s="92"/>
      <c r="K26" s="99"/>
      <c r="L26" s="92"/>
      <c r="M26" s="101"/>
      <c r="N26" s="102"/>
      <c r="O26" s="101"/>
      <c r="P26" s="103"/>
    </row>
    <row r="27" spans="2:16" ht="15.75" x14ac:dyDescent="0.25">
      <c r="B27" s="74"/>
      <c r="C27" s="75"/>
      <c r="D27" s="75"/>
      <c r="E27" s="75"/>
      <c r="F27" s="75"/>
      <c r="G27" s="99"/>
      <c r="H27" s="92"/>
      <c r="I27" s="99"/>
      <c r="J27" s="92"/>
      <c r="K27" s="99"/>
      <c r="L27" s="92"/>
      <c r="M27" s="99"/>
      <c r="N27" s="92"/>
      <c r="O27" s="99"/>
      <c r="P27" s="100"/>
    </row>
    <row r="28" spans="2:16" ht="15.75" x14ac:dyDescent="0.25">
      <c r="B28" s="74" t="s">
        <v>105</v>
      </c>
      <c r="C28" s="75"/>
      <c r="D28" s="75"/>
      <c r="E28" s="75"/>
      <c r="F28" s="75"/>
      <c r="G28" s="99"/>
      <c r="H28" s="92"/>
      <c r="I28" s="99"/>
      <c r="J28" s="92"/>
      <c r="K28" s="99"/>
      <c r="L28" s="92"/>
      <c r="M28" s="99"/>
      <c r="N28" s="92"/>
      <c r="O28" s="99"/>
      <c r="P28" s="100"/>
    </row>
    <row r="29" spans="2:16" ht="15.75" x14ac:dyDescent="0.25">
      <c r="B29" s="74"/>
      <c r="C29" s="75"/>
      <c r="D29" s="75"/>
      <c r="E29" s="75"/>
      <c r="F29" s="75"/>
      <c r="G29" s="99"/>
      <c r="H29" s="92"/>
      <c r="I29" s="99"/>
      <c r="J29" s="92"/>
      <c r="K29" s="99"/>
      <c r="L29" s="92"/>
      <c r="M29" s="101"/>
      <c r="N29" s="102"/>
      <c r="O29" s="101"/>
      <c r="P29" s="103"/>
    </row>
    <row r="30" spans="2:16" ht="15.75" x14ac:dyDescent="0.25">
      <c r="B30" s="74"/>
      <c r="C30" s="75"/>
      <c r="D30" s="75"/>
      <c r="E30" s="75"/>
      <c r="F30" s="75"/>
      <c r="G30" s="99"/>
      <c r="H30" s="92"/>
      <c r="I30" s="99"/>
      <c r="J30" s="92"/>
      <c r="K30" s="99"/>
      <c r="L30" s="92"/>
      <c r="M30" s="99"/>
      <c r="N30" s="92"/>
      <c r="O30" s="99"/>
      <c r="P30" s="100"/>
    </row>
    <row r="31" spans="2:16" s="109" customFormat="1" ht="20.100000000000001" customHeight="1" x14ac:dyDescent="0.25">
      <c r="B31" s="104"/>
      <c r="C31" s="105"/>
      <c r="D31" s="105"/>
      <c r="E31" s="105"/>
      <c r="F31" s="105"/>
      <c r="G31" s="106" t="s">
        <v>106</v>
      </c>
      <c r="H31" s="107"/>
      <c r="I31" s="107"/>
      <c r="J31" s="107"/>
      <c r="K31" s="107"/>
      <c r="L31" s="107"/>
      <c r="M31" s="107"/>
      <c r="N31" s="107"/>
      <c r="O31" s="107"/>
      <c r="P31" s="108">
        <f>SUM(P13:P30)</f>
        <v>0</v>
      </c>
    </row>
    <row r="32" spans="2:16" ht="5.0999999999999996" customHeight="1" x14ac:dyDescent="0.25"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</row>
    <row r="33" spans="2:16" ht="15.75" x14ac:dyDescent="0.25">
      <c r="B33" s="84" t="s">
        <v>80</v>
      </c>
      <c r="C33" s="85"/>
      <c r="D33" s="85"/>
      <c r="E33" s="85"/>
      <c r="F33" s="85"/>
      <c r="G33" s="86" t="s">
        <v>81</v>
      </c>
      <c r="H33" s="86" t="s">
        <v>82</v>
      </c>
      <c r="I33" s="87" t="s">
        <v>83</v>
      </c>
      <c r="J33" s="86" t="s">
        <v>84</v>
      </c>
      <c r="K33" s="87" t="s">
        <v>85</v>
      </c>
      <c r="L33" s="86" t="s">
        <v>86</v>
      </c>
      <c r="M33" s="87" t="s">
        <v>87</v>
      </c>
      <c r="N33" s="86" t="s">
        <v>88</v>
      </c>
      <c r="O33" s="87" t="s">
        <v>89</v>
      </c>
      <c r="P33" s="86" t="s">
        <v>107</v>
      </c>
    </row>
    <row r="34" spans="2:16" ht="32.1" customHeight="1" x14ac:dyDescent="0.25">
      <c r="B34" s="88" t="s">
        <v>91</v>
      </c>
      <c r="C34" s="89"/>
      <c r="D34" s="89"/>
      <c r="E34" s="89"/>
      <c r="F34" s="89"/>
      <c r="G34" s="90" t="s">
        <v>92</v>
      </c>
      <c r="H34" s="90" t="s">
        <v>93</v>
      </c>
      <c r="I34" s="91" t="s">
        <v>94</v>
      </c>
      <c r="J34" s="90" t="s">
        <v>95</v>
      </c>
      <c r="K34" s="91" t="s">
        <v>96</v>
      </c>
      <c r="L34" s="90" t="s">
        <v>97</v>
      </c>
      <c r="M34" s="91" t="s">
        <v>98</v>
      </c>
      <c r="N34" s="90" t="s">
        <v>99</v>
      </c>
      <c r="O34" s="91" t="s">
        <v>100</v>
      </c>
      <c r="P34" s="90" t="s">
        <v>101</v>
      </c>
    </row>
    <row r="35" spans="2:16" ht="15.75" x14ac:dyDescent="0.25">
      <c r="B35" s="94"/>
      <c r="C35" s="95"/>
      <c r="D35" s="95"/>
      <c r="E35" s="95"/>
      <c r="F35" s="95"/>
      <c r="G35" s="96"/>
      <c r="H35" s="97"/>
      <c r="I35" s="96"/>
      <c r="J35" s="97"/>
      <c r="K35" s="96"/>
      <c r="L35" s="97"/>
      <c r="M35" s="96"/>
      <c r="N35" s="97"/>
      <c r="O35" s="96"/>
      <c r="P35" s="98"/>
    </row>
    <row r="36" spans="2:16" ht="15.75" x14ac:dyDescent="0.25">
      <c r="B36" s="74" t="s">
        <v>108</v>
      </c>
      <c r="C36" s="75"/>
      <c r="D36" s="75"/>
      <c r="E36" s="75"/>
      <c r="F36" s="75"/>
      <c r="G36" s="99"/>
      <c r="H36" s="92"/>
      <c r="I36" s="99"/>
      <c r="J36" s="92"/>
      <c r="K36" s="99"/>
      <c r="L36" s="92"/>
      <c r="M36" s="99"/>
      <c r="N36" s="92"/>
      <c r="O36" s="99"/>
      <c r="P36" s="100"/>
    </row>
    <row r="37" spans="2:16" ht="15.75" x14ac:dyDescent="0.25">
      <c r="B37" s="74"/>
      <c r="C37" s="75"/>
      <c r="D37" s="75"/>
      <c r="E37" s="75"/>
      <c r="F37" s="75"/>
      <c r="G37" s="99"/>
      <c r="H37" s="92"/>
      <c r="I37" s="99"/>
      <c r="J37" s="92"/>
      <c r="K37" s="99"/>
      <c r="L37" s="92"/>
      <c r="M37" s="99"/>
      <c r="N37" s="92"/>
      <c r="O37" s="99"/>
      <c r="P37" s="100"/>
    </row>
    <row r="38" spans="2:16" ht="15.75" x14ac:dyDescent="0.25">
      <c r="B38" s="74" t="s">
        <v>109</v>
      </c>
      <c r="C38" s="75"/>
      <c r="D38" s="75"/>
      <c r="E38" s="75"/>
      <c r="F38" s="75"/>
      <c r="G38" s="99"/>
      <c r="H38" s="92"/>
      <c r="I38" s="99"/>
      <c r="J38" s="92"/>
      <c r="K38" s="99"/>
      <c r="L38" s="92"/>
      <c r="M38" s="99"/>
      <c r="N38" s="92"/>
      <c r="O38" s="99"/>
      <c r="P38" s="100"/>
    </row>
    <row r="39" spans="2:16" ht="15.75" x14ac:dyDescent="0.25">
      <c r="B39" s="74"/>
      <c r="C39" s="75"/>
      <c r="D39" s="75"/>
      <c r="E39" s="75"/>
      <c r="F39" s="75"/>
      <c r="G39" s="99"/>
      <c r="H39" s="92"/>
      <c r="I39" s="99"/>
      <c r="J39" s="92"/>
      <c r="K39" s="99"/>
      <c r="L39" s="92"/>
      <c r="M39" s="99"/>
      <c r="N39" s="92"/>
      <c r="O39" s="99"/>
      <c r="P39" s="100"/>
    </row>
    <row r="40" spans="2:16" ht="15.75" x14ac:dyDescent="0.25">
      <c r="B40" s="74"/>
      <c r="C40" s="75"/>
      <c r="D40" s="75"/>
      <c r="E40" s="75"/>
      <c r="F40" s="75"/>
      <c r="G40" s="99"/>
      <c r="H40" s="92"/>
      <c r="I40" s="99"/>
      <c r="J40" s="92"/>
      <c r="K40" s="99"/>
      <c r="L40" s="92"/>
      <c r="M40" s="99"/>
      <c r="N40" s="92"/>
      <c r="O40" s="99"/>
      <c r="P40" s="100"/>
    </row>
    <row r="41" spans="2:16" ht="15.75" x14ac:dyDescent="0.25">
      <c r="B41" s="74" t="s">
        <v>110</v>
      </c>
      <c r="C41" s="75"/>
      <c r="D41" s="75"/>
      <c r="E41" s="75"/>
      <c r="F41" s="75"/>
      <c r="G41" s="99"/>
      <c r="H41" s="92"/>
      <c r="I41" s="99"/>
      <c r="J41" s="92"/>
      <c r="K41" s="99"/>
      <c r="L41" s="92"/>
      <c r="M41" s="99"/>
      <c r="N41" s="92"/>
      <c r="O41" s="99"/>
      <c r="P41" s="100"/>
    </row>
    <row r="42" spans="2:16" ht="15.75" x14ac:dyDescent="0.25">
      <c r="B42" s="74"/>
      <c r="C42" s="75"/>
      <c r="D42" s="75"/>
      <c r="E42" s="75"/>
      <c r="F42" s="75"/>
      <c r="G42" s="99"/>
      <c r="H42" s="92"/>
      <c r="I42" s="99"/>
      <c r="J42" s="92"/>
      <c r="K42" s="99"/>
      <c r="L42" s="92"/>
      <c r="M42" s="101"/>
      <c r="N42" s="92"/>
      <c r="O42" s="99"/>
      <c r="P42" s="103"/>
    </row>
    <row r="43" spans="2:16" ht="15.75" x14ac:dyDescent="0.25">
      <c r="B43" s="74"/>
      <c r="C43" s="75"/>
      <c r="D43" s="75"/>
      <c r="E43" s="75"/>
      <c r="F43" s="75"/>
      <c r="G43" s="99"/>
      <c r="H43" s="92"/>
      <c r="I43" s="99"/>
      <c r="J43" s="92"/>
      <c r="K43" s="99"/>
      <c r="L43" s="92"/>
      <c r="M43" s="101"/>
      <c r="N43" s="92"/>
      <c r="O43" s="99"/>
      <c r="P43" s="103"/>
    </row>
    <row r="44" spans="2:16" ht="15.75" x14ac:dyDescent="0.25">
      <c r="B44" s="74"/>
      <c r="C44" s="75"/>
      <c r="D44" s="75"/>
      <c r="E44" s="75"/>
      <c r="F44" s="75"/>
      <c r="G44" s="99"/>
      <c r="H44" s="92"/>
      <c r="I44" s="99"/>
      <c r="J44" s="92"/>
      <c r="K44" s="99"/>
      <c r="L44" s="92"/>
      <c r="M44" s="101"/>
      <c r="N44" s="92"/>
      <c r="O44" s="99"/>
      <c r="P44" s="103"/>
    </row>
    <row r="45" spans="2:16" ht="15.75" x14ac:dyDescent="0.25">
      <c r="B45" s="74"/>
      <c r="C45" s="75"/>
      <c r="D45" s="75"/>
      <c r="E45" s="75"/>
      <c r="F45" s="75"/>
      <c r="G45" s="99"/>
      <c r="H45" s="92"/>
      <c r="I45" s="99"/>
      <c r="J45" s="92"/>
      <c r="K45" s="99"/>
      <c r="L45" s="92"/>
      <c r="M45" s="101"/>
      <c r="N45" s="92"/>
      <c r="O45" s="99"/>
      <c r="P45" s="103"/>
    </row>
    <row r="46" spans="2:16" ht="15.75" x14ac:dyDescent="0.25">
      <c r="B46" s="74" t="s">
        <v>112</v>
      </c>
      <c r="C46" s="75"/>
      <c r="D46" s="75"/>
      <c r="E46" s="75"/>
      <c r="F46" s="75"/>
      <c r="G46" s="99"/>
      <c r="H46" s="92"/>
      <c r="I46" s="99"/>
      <c r="J46" s="92"/>
      <c r="K46" s="99"/>
      <c r="L46" s="92"/>
      <c r="M46" s="101"/>
      <c r="N46" s="92"/>
      <c r="O46" s="99"/>
      <c r="P46" s="103"/>
    </row>
    <row r="47" spans="2:16" ht="15.75" x14ac:dyDescent="0.25">
      <c r="B47" s="74"/>
      <c r="C47" s="75"/>
      <c r="D47" s="75"/>
      <c r="E47" s="75"/>
      <c r="F47" s="75"/>
      <c r="G47" s="99"/>
      <c r="H47" s="92"/>
      <c r="I47" s="99"/>
      <c r="J47" s="92"/>
      <c r="K47" s="99"/>
      <c r="L47" s="92"/>
      <c r="M47" s="101"/>
      <c r="N47" s="92"/>
      <c r="O47" s="99"/>
      <c r="P47" s="103"/>
    </row>
    <row r="48" spans="2:16" ht="15.75" x14ac:dyDescent="0.25">
      <c r="B48" s="74"/>
      <c r="C48" s="75"/>
      <c r="D48" s="75"/>
      <c r="E48" s="75"/>
      <c r="F48" s="75"/>
      <c r="G48" s="99"/>
      <c r="H48" s="92"/>
      <c r="I48" s="99"/>
      <c r="J48" s="92"/>
      <c r="K48" s="99"/>
      <c r="L48" s="92"/>
      <c r="M48" s="99"/>
      <c r="N48" s="92"/>
      <c r="O48" s="99"/>
      <c r="P48" s="100"/>
    </row>
    <row r="49" spans="2:16" ht="20.100000000000001" customHeight="1" x14ac:dyDescent="0.25">
      <c r="B49" s="77"/>
      <c r="C49" s="78"/>
      <c r="D49" s="78"/>
      <c r="E49" s="78"/>
      <c r="F49" s="78"/>
      <c r="G49" s="106" t="s">
        <v>113</v>
      </c>
      <c r="H49" s="110"/>
      <c r="I49" s="110"/>
      <c r="J49" s="110"/>
      <c r="K49" s="110"/>
      <c r="L49" s="110"/>
      <c r="M49" s="110"/>
      <c r="N49" s="110"/>
      <c r="O49" s="110"/>
      <c r="P49" s="108">
        <f>SUM(P35:P48)</f>
        <v>0</v>
      </c>
    </row>
    <row r="50" spans="2:16" ht="5.0999999999999996" customHeight="1" x14ac:dyDescent="0.25">
      <c r="B50" s="75"/>
      <c r="C50" s="75"/>
      <c r="D50" s="75"/>
      <c r="E50" s="75"/>
      <c r="F50" s="75"/>
      <c r="G50" s="111"/>
      <c r="H50" s="75"/>
      <c r="I50" s="75"/>
      <c r="J50" s="75"/>
      <c r="K50" s="75"/>
      <c r="L50" s="75"/>
      <c r="M50" s="75"/>
      <c r="N50" s="75"/>
      <c r="O50" s="75"/>
      <c r="P50" s="75"/>
    </row>
    <row r="51" spans="2:16" ht="20.100000000000001" customHeight="1" x14ac:dyDescent="0.25">
      <c r="B51" s="84" t="s">
        <v>80</v>
      </c>
      <c r="C51" s="85"/>
      <c r="D51" s="85"/>
      <c r="E51" s="85"/>
      <c r="F51" s="85"/>
      <c r="G51" s="86" t="s">
        <v>81</v>
      </c>
      <c r="H51" s="86" t="s">
        <v>82</v>
      </c>
      <c r="I51" s="87" t="s">
        <v>83</v>
      </c>
      <c r="J51" s="86" t="s">
        <v>84</v>
      </c>
      <c r="K51" s="87" t="s">
        <v>85</v>
      </c>
      <c r="L51" s="86" t="s">
        <v>86</v>
      </c>
      <c r="M51" s="87" t="s">
        <v>87</v>
      </c>
      <c r="N51" s="86" t="s">
        <v>88</v>
      </c>
      <c r="O51" s="87" t="s">
        <v>89</v>
      </c>
      <c r="P51" s="86" t="s">
        <v>107</v>
      </c>
    </row>
    <row r="52" spans="2:16" ht="32.1" customHeight="1" x14ac:dyDescent="0.25">
      <c r="B52" s="88" t="s">
        <v>91</v>
      </c>
      <c r="C52" s="89"/>
      <c r="D52" s="89"/>
      <c r="E52" s="89"/>
      <c r="F52" s="89"/>
      <c r="G52" s="90" t="s">
        <v>92</v>
      </c>
      <c r="H52" s="90" t="s">
        <v>93</v>
      </c>
      <c r="I52" s="91" t="s">
        <v>94</v>
      </c>
      <c r="J52" s="90" t="s">
        <v>95</v>
      </c>
      <c r="K52" s="91" t="s">
        <v>96</v>
      </c>
      <c r="L52" s="90" t="s">
        <v>97</v>
      </c>
      <c r="M52" s="91" t="s">
        <v>98</v>
      </c>
      <c r="N52" s="90" t="s">
        <v>99</v>
      </c>
      <c r="O52" s="91" t="s">
        <v>100</v>
      </c>
      <c r="P52" s="90" t="s">
        <v>101</v>
      </c>
    </row>
    <row r="53" spans="2:16" ht="15" customHeight="1" x14ac:dyDescent="0.25">
      <c r="B53" s="94"/>
      <c r="C53" s="95"/>
      <c r="D53" s="95"/>
      <c r="E53" s="95"/>
      <c r="F53" s="95"/>
      <c r="G53" s="112"/>
      <c r="H53" s="96"/>
      <c r="I53" s="97"/>
      <c r="J53" s="96"/>
      <c r="K53" s="97"/>
      <c r="L53" s="96"/>
      <c r="M53" s="97"/>
      <c r="N53" s="96"/>
      <c r="O53" s="96"/>
      <c r="P53" s="96"/>
    </row>
    <row r="54" spans="2:16" ht="15" customHeight="1" x14ac:dyDescent="0.25">
      <c r="B54" s="74" t="s">
        <v>114</v>
      </c>
      <c r="C54" s="75"/>
      <c r="D54" s="75"/>
      <c r="E54" s="75"/>
      <c r="F54" s="75"/>
      <c r="G54" s="113"/>
      <c r="H54" s="99"/>
      <c r="I54" s="92"/>
      <c r="J54" s="99"/>
      <c r="K54" s="92"/>
      <c r="L54" s="99"/>
      <c r="M54" s="92"/>
      <c r="N54" s="99"/>
      <c r="O54" s="99"/>
      <c r="P54" s="99"/>
    </row>
    <row r="55" spans="2:16" ht="15" customHeight="1" x14ac:dyDescent="0.25">
      <c r="B55" s="74"/>
      <c r="C55" s="75"/>
      <c r="D55" s="75"/>
      <c r="E55" s="75"/>
      <c r="F55" s="75"/>
      <c r="G55" s="114"/>
      <c r="H55" s="99"/>
      <c r="I55" s="92"/>
      <c r="J55" s="99"/>
      <c r="K55" s="99"/>
      <c r="L55" s="99"/>
      <c r="M55" s="115"/>
      <c r="N55" s="99"/>
      <c r="O55" s="99"/>
      <c r="P55" s="101"/>
    </row>
    <row r="56" spans="2:16" ht="15" customHeight="1" x14ac:dyDescent="0.25">
      <c r="B56" s="74"/>
      <c r="C56" s="75"/>
      <c r="D56" s="75"/>
      <c r="E56" s="75"/>
      <c r="F56" s="75"/>
      <c r="G56" s="114"/>
      <c r="H56" s="99"/>
      <c r="I56" s="92"/>
      <c r="J56" s="99"/>
      <c r="K56" s="99"/>
      <c r="L56" s="99"/>
      <c r="M56" s="115"/>
      <c r="N56" s="99"/>
      <c r="O56" s="99"/>
      <c r="P56" s="101"/>
    </row>
    <row r="57" spans="2:16" ht="15" customHeight="1" x14ac:dyDescent="0.25">
      <c r="B57" s="74"/>
      <c r="C57" s="75"/>
      <c r="D57" s="75"/>
      <c r="E57" s="75"/>
      <c r="F57" s="75"/>
      <c r="G57" s="114"/>
      <c r="H57" s="116"/>
      <c r="I57" s="92"/>
      <c r="J57" s="116"/>
      <c r="K57" s="92"/>
      <c r="L57" s="116"/>
      <c r="M57" s="92"/>
      <c r="N57" s="116"/>
      <c r="O57" s="116"/>
      <c r="P57" s="116"/>
    </row>
    <row r="58" spans="2:16" ht="20.100000000000001" customHeight="1" x14ac:dyDescent="0.25">
      <c r="B58" s="77"/>
      <c r="C58" s="78"/>
      <c r="D58" s="78"/>
      <c r="E58" s="78"/>
      <c r="F58" s="78"/>
      <c r="G58" s="106" t="s">
        <v>117</v>
      </c>
      <c r="H58" s="110"/>
      <c r="I58" s="110"/>
      <c r="J58" s="110"/>
      <c r="K58" s="110"/>
      <c r="L58" s="110"/>
      <c r="M58" s="110"/>
      <c r="N58" s="110"/>
      <c r="O58" s="110"/>
      <c r="P58" s="108">
        <f>SUM(P53:P57)</f>
        <v>0</v>
      </c>
    </row>
    <row r="59" spans="2:16" ht="5.0999999999999996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</row>
    <row r="60" spans="2:16" ht="20.100000000000001" customHeight="1" x14ac:dyDescent="0.25">
      <c r="B60" s="117" t="s">
        <v>118</v>
      </c>
      <c r="C60" s="110"/>
      <c r="D60" s="110"/>
      <c r="E60" s="110"/>
      <c r="F60" s="118"/>
      <c r="G60" s="119" t="s">
        <v>119</v>
      </c>
      <c r="H60" s="110"/>
      <c r="I60" s="110"/>
      <c r="J60" s="110"/>
      <c r="K60" s="110"/>
      <c r="L60" s="110"/>
      <c r="M60" s="110"/>
      <c r="N60" s="110"/>
      <c r="O60" s="110"/>
      <c r="P60" s="108">
        <f>SUM(P58,P49,P31)</f>
        <v>0</v>
      </c>
    </row>
    <row r="61" spans="2:16" ht="20.100000000000001" customHeight="1" x14ac:dyDescent="0.25">
      <c r="B61" s="120" t="s">
        <v>120</v>
      </c>
      <c r="C61" s="110"/>
      <c r="D61" s="118"/>
      <c r="E61" s="121">
        <f>BDI.REIDI</f>
        <v>0.31389290882778598</v>
      </c>
      <c r="F61" s="122" t="s">
        <v>121</v>
      </c>
      <c r="G61" s="119" t="s">
        <v>122</v>
      </c>
      <c r="H61" s="110"/>
      <c r="I61" s="110"/>
      <c r="J61" s="110"/>
      <c r="K61" s="110"/>
      <c r="L61" s="110"/>
      <c r="M61" s="110"/>
      <c r="N61" s="110"/>
      <c r="O61" s="110"/>
      <c r="P61" s="108">
        <f>TRUNC(E61*P60,2)</f>
        <v>0</v>
      </c>
    </row>
    <row r="62" spans="2:16" ht="20.100000000000001" customHeight="1" x14ac:dyDescent="0.25">
      <c r="B62" s="120" t="s">
        <v>123</v>
      </c>
      <c r="C62" s="110"/>
      <c r="D62" s="110"/>
      <c r="E62" s="110"/>
      <c r="F62" s="118"/>
      <c r="G62" s="119" t="s">
        <v>124</v>
      </c>
      <c r="H62" s="110"/>
      <c r="I62" s="110"/>
      <c r="J62" s="110"/>
      <c r="K62" s="110"/>
      <c r="L62" s="110"/>
      <c r="M62" s="110"/>
      <c r="N62" s="110"/>
      <c r="O62" s="110"/>
      <c r="P62" s="108">
        <f>P63*p</f>
        <v>0</v>
      </c>
    </row>
    <row r="63" spans="2:16" ht="20.100000000000001" customHeight="1" x14ac:dyDescent="0.25">
      <c r="B63" s="120" t="s">
        <v>125</v>
      </c>
      <c r="C63" s="110"/>
      <c r="D63" s="110"/>
      <c r="E63" s="110"/>
      <c r="F63" s="118"/>
      <c r="G63" s="123"/>
      <c r="H63" s="110"/>
      <c r="I63" s="110"/>
      <c r="J63" s="110"/>
      <c r="K63" s="110"/>
      <c r="L63" s="110"/>
      <c r="M63" s="110"/>
      <c r="N63" s="110"/>
      <c r="O63" s="110"/>
      <c r="P63" s="108">
        <f>TRUNC(SUM(P60:P61)/p,2)</f>
        <v>0</v>
      </c>
    </row>
    <row r="64" spans="2:16" ht="15" x14ac:dyDescent="0.25"/>
    <row r="65" ht="15" x14ac:dyDescent="0.25"/>
  </sheetData>
  <mergeCells count="14">
    <mergeCell ref="B51:F51"/>
    <mergeCell ref="B52:F52"/>
    <mergeCell ref="B6:C6"/>
    <mergeCell ref="D6:P6"/>
    <mergeCell ref="B10:F10"/>
    <mergeCell ref="B11:F11"/>
    <mergeCell ref="B33:F33"/>
    <mergeCell ref="B34:F34"/>
    <mergeCell ref="B2:P2"/>
    <mergeCell ref="B3:P3"/>
    <mergeCell ref="B4:C4"/>
    <mergeCell ref="D4:P4"/>
    <mergeCell ref="B5:C5"/>
    <mergeCell ref="D5:P5"/>
  </mergeCells>
  <pageMargins left="0.51181102362204722" right="0.51181102362204722" top="0.78740157480314965" bottom="0.78740157480314965" header="0.31496062992125984" footer="0.31496062992125984"/>
  <pageSetup paperSize="9" scale="57" fitToHeight="0" orientation="landscape" r:id="rId1"/>
  <rowBreaks count="1" manualBreakCount="1">
    <brk id="49" min="1" max="15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3987E-BD0F-46DC-90C3-B16057170AE6}">
  <sheetPr>
    <tabColor theme="4"/>
  </sheetPr>
  <dimension ref="A1:Y50"/>
  <sheetViews>
    <sheetView view="pageBreakPreview" zoomScale="60" zoomScaleNormal="100" workbookViewId="0">
      <selection activeCell="S7" sqref="S7"/>
    </sheetView>
  </sheetViews>
  <sheetFormatPr defaultColWidth="0" defaultRowHeight="12.75" x14ac:dyDescent="0.2"/>
  <cols>
    <col min="1" max="1" width="74.85546875" style="125" customWidth="1"/>
    <col min="2" max="2" width="7.28515625" style="125" bestFit="1" customWidth="1"/>
    <col min="3" max="16" width="4.85546875" style="125" customWidth="1"/>
    <col min="17" max="17" width="11.140625" style="125" bestFit="1" customWidth="1"/>
    <col min="18" max="18" width="2.42578125" style="125" customWidth="1"/>
    <col min="19" max="19" width="9.140625" style="125" customWidth="1"/>
    <col min="20" max="25" width="0" style="144" hidden="1" customWidth="1"/>
    <col min="26" max="16384" width="9.140625" style="144" hidden="1"/>
  </cols>
  <sheetData>
    <row r="1" spans="1:17" ht="18" customHeight="1" thickBot="1" x14ac:dyDescent="0.25">
      <c r="A1" s="124" t="s">
        <v>127</v>
      </c>
      <c r="B1" s="145" t="s">
        <v>128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7"/>
      <c r="Q1" s="124" t="s">
        <v>11</v>
      </c>
    </row>
    <row r="2" spans="1:17" ht="18" hidden="1" customHeight="1" thickBot="1" x14ac:dyDescent="0.3">
      <c r="A2" s="124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 t="str">
        <f t="shared" ref="C2:P2" si="0">"'"&amp;P4&amp;"'!L:L"</f>
        <v>'6.1'!L:L</v>
      </c>
      <c r="Q2" s="124"/>
    </row>
    <row r="3" spans="1:17" ht="18" hidden="1" customHeight="1" thickBot="1" x14ac:dyDescent="0.3">
      <c r="A3" s="124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tr">
        <f t="shared" ref="C3:P3" si="1">"'"&amp;P4&amp;"'!B:B"</f>
        <v>'6.1'!B:B</v>
      </c>
      <c r="Q3" s="124"/>
    </row>
    <row r="4" spans="1:17" ht="18" customHeight="1" thickBot="1" x14ac:dyDescent="0.25">
      <c r="A4" s="124"/>
      <c r="B4" s="127" t="s">
        <v>52</v>
      </c>
      <c r="C4" s="127" t="s">
        <v>53</v>
      </c>
      <c r="D4" s="127" t="s">
        <v>54</v>
      </c>
      <c r="E4" s="127" t="s">
        <v>55</v>
      </c>
      <c r="F4" s="127" t="s">
        <v>56</v>
      </c>
      <c r="G4" s="127" t="s">
        <v>57</v>
      </c>
      <c r="H4" s="127" t="s">
        <v>58</v>
      </c>
      <c r="I4" s="127" t="s">
        <v>59</v>
      </c>
      <c r="J4" s="127" t="s">
        <v>60</v>
      </c>
      <c r="K4" s="127" t="s">
        <v>61</v>
      </c>
      <c r="L4" s="127" t="s">
        <v>62</v>
      </c>
      <c r="M4" s="127" t="s">
        <v>63</v>
      </c>
      <c r="N4" s="127" t="s">
        <v>64</v>
      </c>
      <c r="O4" s="127" t="s">
        <v>65</v>
      </c>
      <c r="P4" s="127" t="s">
        <v>66</v>
      </c>
      <c r="Q4" s="124"/>
    </row>
    <row r="5" spans="1:17" ht="27" customHeight="1" x14ac:dyDescent="0.2">
      <c r="A5" s="128" t="s">
        <v>129</v>
      </c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2"/>
    </row>
    <row r="6" spans="1:17" ht="27" customHeight="1" x14ac:dyDescent="0.2">
      <c r="A6" s="133" t="s">
        <v>130</v>
      </c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6"/>
      <c r="Q6" s="137"/>
    </row>
    <row r="7" spans="1:17" ht="27" customHeight="1" x14ac:dyDescent="0.2">
      <c r="A7" s="133" t="s">
        <v>131</v>
      </c>
      <c r="B7" s="134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6"/>
      <c r="Q7" s="137"/>
    </row>
    <row r="8" spans="1:17" ht="27" customHeight="1" x14ac:dyDescent="0.2">
      <c r="A8" s="133" t="s">
        <v>132</v>
      </c>
      <c r="B8" s="13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6"/>
      <c r="Q8" s="137"/>
    </row>
    <row r="9" spans="1:17" ht="27" customHeight="1" x14ac:dyDescent="0.2">
      <c r="A9" s="133" t="s">
        <v>133</v>
      </c>
      <c r="B9" s="13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  <c r="Q9" s="137"/>
    </row>
    <row r="10" spans="1:17" ht="27" customHeight="1" x14ac:dyDescent="0.2">
      <c r="A10" s="133" t="s">
        <v>134</v>
      </c>
      <c r="B10" s="134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6"/>
      <c r="Q10" s="137"/>
    </row>
    <row r="11" spans="1:17" ht="27" customHeight="1" x14ac:dyDescent="0.2">
      <c r="A11" s="133" t="s">
        <v>135</v>
      </c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  <c r="Q11" s="137"/>
    </row>
    <row r="12" spans="1:17" ht="27" customHeight="1" x14ac:dyDescent="0.2">
      <c r="A12" s="133" t="s">
        <v>136</v>
      </c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6"/>
      <c r="Q12" s="137"/>
    </row>
    <row r="13" spans="1:17" ht="27" customHeight="1" x14ac:dyDescent="0.2">
      <c r="A13" s="133" t="s">
        <v>137</v>
      </c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6"/>
      <c r="Q13" s="137"/>
    </row>
    <row r="14" spans="1:17" ht="27" customHeight="1" x14ac:dyDescent="0.2">
      <c r="A14" s="133" t="s">
        <v>138</v>
      </c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Q14" s="137"/>
    </row>
    <row r="15" spans="1:17" ht="27" customHeight="1" x14ac:dyDescent="0.2">
      <c r="A15" s="133" t="s">
        <v>139</v>
      </c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  <c r="Q15" s="137"/>
    </row>
    <row r="16" spans="1:17" ht="27" customHeight="1" x14ac:dyDescent="0.2">
      <c r="A16" s="133" t="s">
        <v>140</v>
      </c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6"/>
      <c r="Q16" s="137"/>
    </row>
    <row r="17" spans="1:17" ht="27" customHeight="1" x14ac:dyDescent="0.2">
      <c r="A17" s="133" t="s">
        <v>141</v>
      </c>
      <c r="B17" s="134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  <c r="Q17" s="137"/>
    </row>
    <row r="18" spans="1:17" ht="27" customHeight="1" x14ac:dyDescent="0.2">
      <c r="A18" s="133" t="s">
        <v>142</v>
      </c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6"/>
      <c r="Q18" s="137"/>
    </row>
    <row r="19" spans="1:17" ht="27" customHeight="1" x14ac:dyDescent="0.2">
      <c r="A19" s="133" t="s">
        <v>143</v>
      </c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  <c r="Q19" s="137"/>
    </row>
    <row r="20" spans="1:17" ht="27" customHeight="1" x14ac:dyDescent="0.2">
      <c r="A20" s="133" t="s">
        <v>144</v>
      </c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  <c r="Q20" s="137"/>
    </row>
    <row r="21" spans="1:17" ht="27" customHeight="1" x14ac:dyDescent="0.2">
      <c r="A21" s="133" t="s">
        <v>145</v>
      </c>
      <c r="B21" s="13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  <c r="Q21" s="137"/>
    </row>
    <row r="22" spans="1:17" ht="27" customHeight="1" x14ac:dyDescent="0.2">
      <c r="A22" s="133" t="s">
        <v>146</v>
      </c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  <c r="Q22" s="137"/>
    </row>
    <row r="23" spans="1:17" ht="27" customHeight="1" x14ac:dyDescent="0.2">
      <c r="A23" s="133" t="s">
        <v>147</v>
      </c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  <c r="Q23" s="137"/>
    </row>
    <row r="24" spans="1:17" ht="27" customHeight="1" x14ac:dyDescent="0.2">
      <c r="A24" s="133" t="s">
        <v>148</v>
      </c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  <c r="Q24" s="137"/>
    </row>
    <row r="25" spans="1:17" ht="27" customHeight="1" x14ac:dyDescent="0.2">
      <c r="A25" s="138" t="s">
        <v>149</v>
      </c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  <c r="Q25" s="137"/>
    </row>
    <row r="26" spans="1:17" ht="27" customHeight="1" x14ac:dyDescent="0.2">
      <c r="A26" s="138" t="s">
        <v>150</v>
      </c>
      <c r="B26" s="134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  <c r="Q26" s="137"/>
    </row>
    <row r="27" spans="1:17" ht="27" customHeight="1" x14ac:dyDescent="0.2">
      <c r="A27" s="138" t="s">
        <v>151</v>
      </c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  <c r="Q27" s="137"/>
    </row>
    <row r="28" spans="1:17" ht="27" customHeight="1" x14ac:dyDescent="0.2">
      <c r="A28" s="138" t="s">
        <v>115</v>
      </c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  <c r="Q28" s="137"/>
    </row>
    <row r="29" spans="1:17" ht="27" customHeight="1" x14ac:dyDescent="0.2">
      <c r="A29" s="138" t="s">
        <v>152</v>
      </c>
      <c r="B29" s="134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  <c r="Q29" s="137"/>
    </row>
    <row r="30" spans="1:17" ht="27" customHeight="1" x14ac:dyDescent="0.2">
      <c r="A30" s="138" t="s">
        <v>153</v>
      </c>
      <c r="B30" s="134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  <c r="Q30" s="137"/>
    </row>
    <row r="31" spans="1:17" ht="27" customHeight="1" x14ac:dyDescent="0.2">
      <c r="A31" s="138" t="s">
        <v>154</v>
      </c>
      <c r="B31" s="134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  <c r="Q31" s="137"/>
    </row>
    <row r="32" spans="1:17" ht="27" customHeight="1" x14ac:dyDescent="0.2">
      <c r="A32" s="138" t="s">
        <v>155</v>
      </c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  <c r="Q32" s="137"/>
    </row>
    <row r="33" spans="1:17" ht="27" customHeight="1" x14ac:dyDescent="0.2">
      <c r="A33" s="138" t="s">
        <v>156</v>
      </c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  <c r="Q33" s="137"/>
    </row>
    <row r="34" spans="1:17" ht="27" customHeight="1" x14ac:dyDescent="0.2">
      <c r="A34" s="138" t="s">
        <v>157</v>
      </c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/>
      <c r="Q34" s="137"/>
    </row>
    <row r="35" spans="1:17" ht="27" customHeight="1" x14ac:dyDescent="0.2">
      <c r="A35" s="138" t="s">
        <v>158</v>
      </c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  <c r="Q35" s="137"/>
    </row>
    <row r="36" spans="1:17" ht="27" customHeight="1" x14ac:dyDescent="0.2">
      <c r="A36" s="138" t="s">
        <v>159</v>
      </c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6"/>
      <c r="Q36" s="137"/>
    </row>
    <row r="37" spans="1:17" ht="27" customHeight="1" x14ac:dyDescent="0.2">
      <c r="A37" s="138" t="s">
        <v>160</v>
      </c>
      <c r="B37" s="134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6"/>
      <c r="Q37" s="137"/>
    </row>
    <row r="38" spans="1:17" ht="27" customHeight="1" x14ac:dyDescent="0.2">
      <c r="A38" s="138" t="s">
        <v>116</v>
      </c>
      <c r="B38" s="134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6"/>
      <c r="Q38" s="137"/>
    </row>
    <row r="39" spans="1:17" ht="27" customHeight="1" x14ac:dyDescent="0.2">
      <c r="A39" s="138" t="s">
        <v>161</v>
      </c>
      <c r="B39" s="13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6"/>
      <c r="Q39" s="137"/>
    </row>
    <row r="40" spans="1:17" ht="27" customHeight="1" x14ac:dyDescent="0.2">
      <c r="A40" s="138" t="s">
        <v>162</v>
      </c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  <c r="Q40" s="137"/>
    </row>
    <row r="41" spans="1:17" ht="27" customHeight="1" x14ac:dyDescent="0.2">
      <c r="A41" s="138" t="s">
        <v>111</v>
      </c>
      <c r="B41" s="134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6"/>
      <c r="Q41" s="137"/>
    </row>
    <row r="42" spans="1:17" ht="27" customHeight="1" x14ac:dyDescent="0.2">
      <c r="A42" s="138" t="s">
        <v>163</v>
      </c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6"/>
      <c r="Q42" s="137"/>
    </row>
    <row r="43" spans="1:17" ht="27" customHeight="1" x14ac:dyDescent="0.2">
      <c r="A43" s="138" t="s">
        <v>164</v>
      </c>
      <c r="B43" s="134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6"/>
      <c r="Q43" s="137"/>
    </row>
    <row r="44" spans="1:17" ht="27" customHeight="1" x14ac:dyDescent="0.2">
      <c r="A44" s="138" t="s">
        <v>165</v>
      </c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6"/>
      <c r="Q44" s="137"/>
    </row>
    <row r="45" spans="1:17" ht="27" customHeight="1" x14ac:dyDescent="0.2">
      <c r="A45" s="138" t="s">
        <v>166</v>
      </c>
      <c r="B45" s="13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6"/>
      <c r="Q45" s="137"/>
    </row>
    <row r="46" spans="1:17" ht="27" customHeight="1" x14ac:dyDescent="0.2">
      <c r="A46" s="138" t="s">
        <v>167</v>
      </c>
      <c r="B46" s="134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6"/>
      <c r="Q46" s="137"/>
    </row>
    <row r="47" spans="1:17" ht="27" customHeight="1" x14ac:dyDescent="0.2">
      <c r="A47" s="138" t="s">
        <v>168</v>
      </c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6"/>
      <c r="Q47" s="137"/>
    </row>
    <row r="48" spans="1:17" ht="27" customHeight="1" x14ac:dyDescent="0.2">
      <c r="A48" s="138" t="s">
        <v>169</v>
      </c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6"/>
      <c r="Q48" s="137"/>
    </row>
    <row r="49" spans="1:17" ht="27" customHeight="1" x14ac:dyDescent="0.2">
      <c r="A49" s="138" t="s">
        <v>170</v>
      </c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137"/>
    </row>
    <row r="50" spans="1:17" ht="27" customHeight="1" thickBot="1" x14ac:dyDescent="0.25">
      <c r="A50" s="139" t="s">
        <v>171</v>
      </c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  <c r="Q50" s="143"/>
    </row>
  </sheetData>
  <mergeCells count="3">
    <mergeCell ref="A1:A4"/>
    <mergeCell ref="B1:P1"/>
    <mergeCell ref="Q1:Q4"/>
  </mergeCells>
  <pageMargins left="0.511811024" right="0.511811024" top="0.78740157499999996" bottom="0.78740157499999996" header="0.31496062000000002" footer="0.31496062000000002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CB7C7-F0AB-4FF5-BD7E-4EAAE53BDD37}">
  <sheetPr>
    <tabColor theme="4"/>
    <pageSetUpPr fitToPage="1"/>
  </sheetPr>
  <dimension ref="A1:R27"/>
  <sheetViews>
    <sheetView view="pageBreakPreview" zoomScale="85" zoomScaleNormal="100" zoomScaleSheetLayoutView="85" workbookViewId="0">
      <selection activeCell="E13" sqref="E13"/>
    </sheetView>
  </sheetViews>
  <sheetFormatPr defaultColWidth="0" defaultRowHeight="12.75" x14ac:dyDescent="0.2"/>
  <cols>
    <col min="1" max="1" width="49.140625" style="148" customWidth="1"/>
    <col min="2" max="2" width="28.5703125" style="148" customWidth="1"/>
    <col min="3" max="3" width="20.140625" style="148" customWidth="1"/>
    <col min="4" max="4" width="18.5703125" style="148" customWidth="1"/>
    <col min="5" max="5" width="9.140625" style="148" customWidth="1"/>
    <col min="6" max="6" width="22.140625" style="148" hidden="1"/>
    <col min="7" max="7" width="29.42578125" style="148" hidden="1"/>
    <col min="8" max="18" width="0" style="148" hidden="1"/>
    <col min="19" max="16384" width="9.140625" style="148" hidden="1"/>
  </cols>
  <sheetData>
    <row r="1" spans="1:18" ht="30" customHeight="1" x14ac:dyDescent="0.2">
      <c r="A1" s="151" t="s">
        <v>172</v>
      </c>
      <c r="B1" s="151"/>
      <c r="C1" s="151"/>
      <c r="D1" s="151"/>
      <c r="F1" s="149"/>
      <c r="G1" s="150"/>
    </row>
    <row r="2" spans="1:18" ht="30" customHeight="1" x14ac:dyDescent="0.2">
      <c r="A2" s="152" t="s">
        <v>173</v>
      </c>
      <c r="B2" s="152"/>
      <c r="C2" s="153" t="s">
        <v>174</v>
      </c>
      <c r="D2" s="153" t="s">
        <v>175</v>
      </c>
      <c r="F2" s="149"/>
      <c r="G2" s="150"/>
    </row>
    <row r="3" spans="1:18" ht="30" customHeight="1" x14ac:dyDescent="0.2">
      <c r="A3" s="154" t="s">
        <v>176</v>
      </c>
      <c r="B3" s="155" t="s">
        <v>177</v>
      </c>
      <c r="C3" s="156"/>
      <c r="D3" s="157"/>
    </row>
    <row r="4" spans="1:18" ht="30" customHeight="1" x14ac:dyDescent="0.2">
      <c r="A4" s="158" t="s">
        <v>178</v>
      </c>
      <c r="B4" s="155" t="s">
        <v>196</v>
      </c>
      <c r="C4" s="156"/>
      <c r="D4" s="156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30" customHeight="1" x14ac:dyDescent="0.2">
      <c r="A5" s="154" t="s">
        <v>179</v>
      </c>
      <c r="B5" s="155" t="s">
        <v>180</v>
      </c>
      <c r="C5" s="156"/>
      <c r="D5" s="156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</row>
    <row r="6" spans="1:18" ht="30" customHeight="1" x14ac:dyDescent="0.2">
      <c r="A6" s="160" t="s">
        <v>181</v>
      </c>
      <c r="B6" s="155" t="s">
        <v>182</v>
      </c>
      <c r="C6" s="156"/>
      <c r="D6" s="156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7" spans="1:18" ht="30" customHeight="1" x14ac:dyDescent="0.2">
      <c r="A7" s="161"/>
      <c r="B7" s="162" t="s">
        <v>183</v>
      </c>
      <c r="C7" s="163"/>
      <c r="D7" s="163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</row>
    <row r="8" spans="1:18" ht="30" customHeight="1" x14ac:dyDescent="0.2">
      <c r="A8" s="152" t="s">
        <v>184</v>
      </c>
      <c r="B8" s="152"/>
      <c r="C8" s="153" t="s">
        <v>174</v>
      </c>
      <c r="D8" s="153" t="s">
        <v>175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</row>
    <row r="9" spans="1:18" ht="30" customHeight="1" x14ac:dyDescent="0.2">
      <c r="A9" s="160" t="s">
        <v>185</v>
      </c>
      <c r="B9" s="155" t="s">
        <v>177</v>
      </c>
      <c r="C9" s="156"/>
      <c r="D9" s="156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</row>
    <row r="10" spans="1:18" ht="30" customHeight="1" x14ac:dyDescent="0.2">
      <c r="A10" s="161"/>
      <c r="B10" s="162" t="s">
        <v>186</v>
      </c>
      <c r="C10" s="163"/>
      <c r="D10" s="163"/>
    </row>
    <row r="11" spans="1:18" ht="30" customHeight="1" x14ac:dyDescent="0.2">
      <c r="A11" s="152" t="s">
        <v>187</v>
      </c>
      <c r="B11" s="152"/>
      <c r="C11" s="153" t="s">
        <v>174</v>
      </c>
      <c r="D11" s="153" t="s">
        <v>175</v>
      </c>
    </row>
    <row r="12" spans="1:18" ht="30" customHeight="1" x14ac:dyDescent="0.2">
      <c r="A12" s="160" t="s">
        <v>188</v>
      </c>
      <c r="B12" s="164" t="s">
        <v>189</v>
      </c>
      <c r="C12" s="157"/>
      <c r="D12" s="157"/>
    </row>
    <row r="13" spans="1:18" ht="30" customHeight="1" x14ac:dyDescent="0.2">
      <c r="A13" s="160" t="s">
        <v>190</v>
      </c>
      <c r="B13" s="164" t="s">
        <v>191</v>
      </c>
      <c r="C13" s="157"/>
      <c r="D13" s="157"/>
    </row>
    <row r="14" spans="1:18" ht="30" customHeight="1" x14ac:dyDescent="0.2">
      <c r="A14" s="160" t="s">
        <v>192</v>
      </c>
      <c r="B14" s="164" t="s">
        <v>193</v>
      </c>
      <c r="C14" s="157"/>
      <c r="D14" s="157"/>
    </row>
    <row r="15" spans="1:18" ht="30" customHeight="1" x14ac:dyDescent="0.2">
      <c r="A15" s="161"/>
      <c r="B15" s="162" t="s">
        <v>186</v>
      </c>
      <c r="C15" s="165"/>
      <c r="D15" s="165"/>
    </row>
    <row r="16" spans="1:18" ht="30" customHeight="1" x14ac:dyDescent="0.2">
      <c r="A16" s="151" t="s">
        <v>194</v>
      </c>
      <c r="B16" s="151"/>
      <c r="C16" s="166"/>
      <c r="D16" s="167"/>
    </row>
    <row r="17" spans="1:4" ht="30" customHeight="1" x14ac:dyDescent="0.2">
      <c r="A17" s="168" t="s">
        <v>195</v>
      </c>
      <c r="B17" s="168"/>
      <c r="C17" s="168"/>
      <c r="D17" s="168"/>
    </row>
    <row r="18" spans="1:4" ht="30" customHeight="1" x14ac:dyDescent="0.2"/>
    <row r="19" spans="1:4" ht="12.75" customHeight="1" x14ac:dyDescent="0.2"/>
    <row r="26" spans="1:4" ht="12.75" customHeight="1" x14ac:dyDescent="0.2"/>
    <row r="27" spans="1:4" ht="13.5" customHeight="1" x14ac:dyDescent="0.2"/>
  </sheetData>
  <mergeCells count="6">
    <mergeCell ref="A17:D17"/>
    <mergeCell ref="A1:D1"/>
    <mergeCell ref="A2:B2"/>
    <mergeCell ref="A8:B8"/>
    <mergeCell ref="A11:B11"/>
    <mergeCell ref="A16:B16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24</vt:i4>
      </vt:variant>
    </vt:vector>
  </HeadingPairs>
  <TitlesOfParts>
    <vt:vector size="29" baseType="lpstr">
      <vt:lpstr>RESUMO </vt:lpstr>
      <vt:lpstr>CRONOGRAMA</vt:lpstr>
      <vt:lpstr>COMPOSIÇÃO</vt:lpstr>
      <vt:lpstr>INSUMOS</vt:lpstr>
      <vt:lpstr>BDI</vt:lpstr>
      <vt:lpstr>BDI!Area_de_impressao</vt:lpstr>
      <vt:lpstr>COMPOSIÇÃO!Area_de_impressao</vt:lpstr>
      <vt:lpstr>CRONOGRAMA!Area_de_impressao</vt:lpstr>
      <vt:lpstr>INSUMOS!Area_de_impressao</vt:lpstr>
      <vt:lpstr>'RESUMO '!Area_de_impressao</vt:lpstr>
      <vt:lpstr>BDI</vt:lpstr>
      <vt:lpstr>C.AGCI</vt:lpstr>
      <vt:lpstr>C.AGES</vt:lpstr>
      <vt:lpstr>C.AGFC</vt:lpstr>
      <vt:lpstr>C.AGFL</vt:lpstr>
      <vt:lpstr>C.AGFT</vt:lpstr>
      <vt:lpstr>C.ANRT</vt:lpstr>
      <vt:lpstr>C.AOFC</vt:lpstr>
      <vt:lpstr>C.AOFL</vt:lpstr>
      <vt:lpstr>C.AOFT</vt:lpstr>
      <vt:lpstr>C.ATEV</vt:lpstr>
      <vt:lpstr>C.ATGC</vt:lpstr>
      <vt:lpstr>C.DEHO</vt:lpstr>
      <vt:lpstr>C.EDEX</vt:lpstr>
      <vt:lpstr>C.PLAT</vt:lpstr>
      <vt:lpstr>C.TENC</vt:lpstr>
      <vt:lpstr>COMPOSIÇÃO!p</vt:lpstr>
      <vt:lpstr>COMPOSIÇÃO!Titulos_de_impressao</vt:lpstr>
      <vt:lpstr>CRONOGRAMA!Titulos_de_impressao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Souza Soares</dc:creator>
  <cp:lastModifiedBy>Marlon Souza Soares</cp:lastModifiedBy>
  <dcterms:created xsi:type="dcterms:W3CDTF">2025-03-07T13:50:29Z</dcterms:created>
  <dcterms:modified xsi:type="dcterms:W3CDTF">2025-03-07T14:20:50Z</dcterms:modified>
</cp:coreProperties>
</file>