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rapha\OneDrive\Desktop\"/>
    </mc:Choice>
  </mc:AlternateContent>
  <xr:revisionPtr revIDLastSave="0" documentId="8_{BD0E8B19-9602-454D-A1AF-8F62AB0786E2}" xr6:coauthVersionLast="47" xr6:coauthVersionMax="47" xr10:uidLastSave="{00000000-0000-0000-0000-000000000000}"/>
  <bookViews>
    <workbookView xWindow="-120" yWindow="-120" windowWidth="29040" windowHeight="15720" tabRatio="564" xr2:uid="{8681DC91-39EC-4FF5-B15C-9279BFA91471}"/>
  </bookViews>
  <sheets>
    <sheet name="OPERACIONAL" sheetId="1" r:id="rId1"/>
    <sheet name="PROFISSIONAL" sheetId="4" r:id="rId2"/>
  </sheets>
  <definedNames>
    <definedName name="_xlnm.Print_Area" localSheetId="0">OPERACIONAL!$A$1:$Q$24</definedName>
  </definedNames>
  <calcPr calcId="191028" iterateCount="50" iterateDelta="9.9999999999999995E-7"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8" i="4" l="1"/>
  <c r="M97" i="4"/>
  <c r="M96" i="4"/>
  <c r="M95" i="4"/>
  <c r="M100" i="4" s="1"/>
  <c r="G90" i="4"/>
  <c r="M79" i="4"/>
  <c r="M78" i="4"/>
  <c r="M77" i="4"/>
  <c r="M80" i="4" s="1"/>
  <c r="M76" i="4"/>
  <c r="M75" i="4"/>
  <c r="M81" i="4" s="1"/>
  <c r="G70" i="4"/>
  <c r="M59" i="4"/>
  <c r="M58" i="4"/>
  <c r="M60" i="4" s="1"/>
  <c r="M57" i="4"/>
  <c r="M56" i="4"/>
  <c r="G51" i="4"/>
  <c r="M40" i="4"/>
  <c r="M38" i="4"/>
  <c r="G31" i="4"/>
  <c r="M20" i="4"/>
  <c r="M19" i="4"/>
  <c r="M18" i="4"/>
  <c r="M17" i="4"/>
  <c r="M16" i="4"/>
  <c r="M21" i="4" s="1"/>
  <c r="G11" i="4"/>
  <c r="I21" i="1"/>
  <c r="K38" i="1"/>
  <c r="I72" i="1"/>
  <c r="H21" i="1"/>
  <c r="I55" i="1"/>
  <c r="M41" i="4" l="1"/>
  <c r="M99" i="4"/>
</calcChain>
</file>

<file path=xl/sharedStrings.xml><?xml version="1.0" encoding="utf-8"?>
<sst xmlns="http://schemas.openxmlformats.org/spreadsheetml/2006/main" count="701" uniqueCount="269">
  <si>
    <t>EDITAL Nº 006/2025 - EVTEA BR 020</t>
  </si>
  <si>
    <t>IDENTIFICAÇÃO DA LICITANTE :</t>
  </si>
  <si>
    <t>REGISTRO NO CONSELHO PROFISISONAL:</t>
  </si>
  <si>
    <t>(informar o conselho, região e data de validade do documento da empresa ou de cada consorciada)</t>
  </si>
  <si>
    <t>ANÁLISE DA QUALIFICAÇÃO TÉCNICA</t>
  </si>
  <si>
    <t>QUALIFICAÇÃO TÉCNICA OPERACIONAL</t>
  </si>
  <si>
    <t>EXIGÊNCIA</t>
  </si>
  <si>
    <t xml:space="preserve">DISCRIMINAÇÃO, LOCALIZAÇÃO E EXTENSÃO DOS SERVIÇOS.
</t>
  </si>
  <si>
    <t>Nº</t>
  </si>
  <si>
    <r>
      <t xml:space="preserve">CONTRATANTE
</t>
    </r>
    <r>
      <rPr>
        <b/>
        <sz val="9"/>
        <color rgb="FF000000"/>
        <rFont val="Calibri"/>
        <family val="2"/>
        <scheme val="minor"/>
      </rPr>
      <t>(Informar o nome da entidade contratante e sigla)</t>
    </r>
  </si>
  <si>
    <r>
      <t xml:space="preserve">CONTRATO
</t>
    </r>
    <r>
      <rPr>
        <b/>
        <sz val="9"/>
        <color rgb="FF000000"/>
        <rFont val="Calibri"/>
        <family val="2"/>
        <scheme val="minor"/>
      </rPr>
      <t>(número/ano)</t>
    </r>
  </si>
  <si>
    <r>
      <t xml:space="preserve">OBJETO ATESTADO
</t>
    </r>
    <r>
      <rPr>
        <b/>
        <sz val="9"/>
        <color rgb="FF000000"/>
        <rFont val="Calibri"/>
        <family val="2"/>
        <scheme val="minor"/>
      </rPr>
      <t>(Descrição do objeto do atestado)</t>
    </r>
  </si>
  <si>
    <t>IDENTIFICAÇÃO DA RODOVIA</t>
  </si>
  <si>
    <t>Projeção da demanda 
(mínimo de 15 anos)</t>
  </si>
  <si>
    <r>
      <t xml:space="preserve">KM
</t>
    </r>
    <r>
      <rPr>
        <sz val="10"/>
        <color rgb="FF000000"/>
        <rFont val="Calibri"/>
        <family val="2"/>
        <scheme val="minor"/>
      </rPr>
      <t>(Até 4 atestados. Extensão mínima de 200 km)</t>
    </r>
  </si>
  <si>
    <r>
      <t xml:space="preserve">PÁGINA DA COMPROVAÇÃO
</t>
    </r>
    <r>
      <rPr>
        <b/>
        <sz val="9"/>
        <color rgb="FF000000"/>
        <rFont val="Calibri"/>
        <family val="2"/>
        <scheme val="minor"/>
      </rPr>
      <t>(nº pág. do pdf)</t>
    </r>
  </si>
  <si>
    <t>REGISTRO DO ATESTADO
(CAO / CAT)</t>
  </si>
  <si>
    <r>
      <t xml:space="preserve">LICITANTE ATESTADA
</t>
    </r>
    <r>
      <rPr>
        <b/>
        <sz val="9"/>
        <color rgb="FF000000"/>
        <rFont val="Calibri"/>
        <family val="2"/>
        <scheme val="minor"/>
      </rPr>
      <t>(Informar qual consorciada está comprovando a experiência, se for o caso de consórcio)</t>
    </r>
  </si>
  <si>
    <t>ACEITO
(Sim / Não)</t>
  </si>
  <si>
    <r>
      <t xml:space="preserve">ANÁLISE
</t>
    </r>
    <r>
      <rPr>
        <b/>
        <sz val="9"/>
        <color rgb="FF000000"/>
        <rFont val="Calibri"/>
        <family val="2"/>
        <scheme val="minor"/>
      </rPr>
      <t>(Justificar em caso de não aceitação do documento)</t>
    </r>
  </si>
  <si>
    <t>ANÁLISE</t>
  </si>
  <si>
    <t>Escopo 03
Estudos de Tráfego</t>
  </si>
  <si>
    <t>7.1.1  do Projeto Básico</t>
  </si>
  <si>
    <t>Uma experiência no setor de concessões rodoviárias com extensão mínima de 350 km (trezentos e cinquenta quilômetros) em elaboração de estudo de demanda ou de tráfego de rodovias com ou para pedagiamento dos usuários, no Brasil ou exterior, comprovando a realização de projeção de demanda por um prazo mínimo de 15 (quinze) anos.</t>
  </si>
  <si>
    <t>Ex.: 100</t>
  </si>
  <si>
    <t>...</t>
  </si>
  <si>
    <r>
      <rPr>
        <b/>
        <sz val="10"/>
        <color theme="1"/>
        <rFont val="Aptos Narrow"/>
        <family val="2"/>
      </rPr>
      <t>≥</t>
    </r>
    <r>
      <rPr>
        <b/>
        <sz val="10"/>
        <color theme="1"/>
        <rFont val="Calibri"/>
        <family val="2"/>
      </rPr>
      <t xml:space="preserve"> 350 KM</t>
    </r>
  </si>
  <si>
    <t>EXIGÊNCIA COMPROVADA:</t>
  </si>
  <si>
    <t>CONCLUSÃO DA ANÁLISE:</t>
  </si>
  <si>
    <t>DISCRIMINAÇÃO, LOCALIZAÇÃO E EXTENSÃO DOS SERVIÇOS.</t>
  </si>
  <si>
    <r>
      <t xml:space="preserve">CONTRATANTE
</t>
    </r>
    <r>
      <rPr>
        <b/>
        <sz val="9"/>
        <color theme="0"/>
        <rFont val="Calibri"/>
        <family val="2"/>
        <scheme val="minor"/>
      </rPr>
      <t>(Informar o nome da entidade contratante e sigla)</t>
    </r>
  </si>
  <si>
    <r>
      <t xml:space="preserve">CONTRATO
</t>
    </r>
    <r>
      <rPr>
        <b/>
        <sz val="9"/>
        <color theme="0"/>
        <rFont val="Calibri"/>
        <family val="2"/>
        <scheme val="minor"/>
      </rPr>
      <t>(número/ano)</t>
    </r>
  </si>
  <si>
    <r>
      <t xml:space="preserve">OBJETO ATESTADO
</t>
    </r>
    <r>
      <rPr>
        <b/>
        <sz val="9"/>
        <color theme="0"/>
        <rFont val="Calibri"/>
        <family val="2"/>
        <scheme val="minor"/>
      </rPr>
      <t>(Descrição do objeto do atestado)</t>
    </r>
  </si>
  <si>
    <t>TIPO DE OBJETO
(Anteprojeto, Projeto Básico, Projeto Executivo, Estudo para EVTEA)</t>
  </si>
  <si>
    <t>LEVAMENTAMENTO
(Mínimo: Topográfico e de pavimento)</t>
  </si>
  <si>
    <t>ORÇAMENTO</t>
  </si>
  <si>
    <t>KM
(Até 4 atestados. Extensão mínima de 200 km)</t>
  </si>
  <si>
    <r>
      <t xml:space="preserve">PÁGINA DA COMPROVAÇÃO
</t>
    </r>
    <r>
      <rPr>
        <b/>
        <sz val="9"/>
        <color theme="0"/>
        <rFont val="Calibri"/>
        <family val="2"/>
        <scheme val="minor"/>
      </rPr>
      <t>(nº pág. do pdf)</t>
    </r>
  </si>
  <si>
    <r>
      <t xml:space="preserve">LICITANTE ATESTADA
</t>
    </r>
    <r>
      <rPr>
        <b/>
        <sz val="9"/>
        <color theme="0"/>
        <rFont val="Calibri"/>
        <family val="2"/>
        <scheme val="minor"/>
      </rPr>
      <t>(Informar qual consorciada está comprovando a experiência, se for o caso de consórcio)</t>
    </r>
  </si>
  <si>
    <r>
      <t xml:space="preserve">ANÁLISE
</t>
    </r>
    <r>
      <rPr>
        <b/>
        <sz val="9"/>
        <color theme="0"/>
        <rFont val="Calibri"/>
        <family val="2"/>
        <scheme val="minor"/>
      </rPr>
      <t>(Justificar em caso de não aceitação do documento)</t>
    </r>
  </si>
  <si>
    <t>Modelo operacional para EVTEA ou concessão</t>
  </si>
  <si>
    <t>Escopo 04
Estudos de Engenharia</t>
  </si>
  <si>
    <t>7.1.2.  do Projeto Básico</t>
  </si>
  <si>
    <t>Sim</t>
  </si>
  <si>
    <t>CREA:</t>
  </si>
  <si>
    <t>Informar o CREA da empresa / Estado / validade.</t>
  </si>
  <si>
    <r>
      <rPr>
        <b/>
        <sz val="10"/>
        <color theme="0"/>
        <rFont val="Aptos Narrow"/>
        <family val="2"/>
      </rPr>
      <t>≥</t>
    </r>
    <r>
      <rPr>
        <b/>
        <sz val="10"/>
        <color theme="0"/>
        <rFont val="Calibri"/>
        <family val="2"/>
      </rPr>
      <t xml:space="preserve"> 350 KM</t>
    </r>
  </si>
  <si>
    <t>DISCRIMINAÇÃO, LOCALIZAÇÃO E EXTENSÃO DOS SERVIÇOS</t>
  </si>
  <si>
    <t>IDENTIFICAÇÃO DO EMPREENDIMENTO</t>
  </si>
  <si>
    <t>VALOR DO INVESTIMENTO
(Mínimo de R$ 1 bilhão)
(Até 4 atestados. Valor estimado de investimento mínimo R$ 500 milhões)</t>
  </si>
  <si>
    <t>Escopo 04
Modelo Econômico-Financeiro</t>
  </si>
  <si>
    <t>7.1.3.  do Projeto Básico</t>
  </si>
  <si>
    <t>Uma experiência em elaboração de avaliação econômico-financeira para a estruturação de projeto de desestatização para a Administração Pública Direta ou Indireta no Brasil, cujo valor estimado dos investimentos tenha sido igual ou superior a R$ 1.000.000.000,00 (um bilhão de reais), contendo, em seu escopo, o desenvolvimento de projeção do fluxo de caixa do negócio.</t>
  </si>
  <si>
    <t>BR</t>
  </si>
  <si>
    <t>Escopo 03
Estudos Ambientais</t>
  </si>
  <si>
    <t>7.1.4  do Projeto Básico</t>
  </si>
  <si>
    <t>Pelo menos 1 (uma) experiência de elaboração de estudos socioambientais na estruturação de projeto de desestatização de rodovias, portos, ferrovias, aeroportos ou metrôs para a Administração Pública Direta ou Indireta, cujo valor estimado dos investimentos tenha sido igual ou superior a R$ 1.000.000.000,00 (um bilhão de reais), contendo, em seu escopo, inventário de passivos socioambientais, relatório de diretrizes e estratégias de licenciamento ambiental do projeto, e relatório que subsidie CAPEX e OPEX socioambientais</t>
  </si>
  <si>
    <t>Rodovia</t>
  </si>
  <si>
    <r>
      <rPr>
        <b/>
        <sz val="10"/>
        <color theme="0"/>
        <rFont val="Aptos Narrow"/>
        <family val="2"/>
      </rPr>
      <t>≥</t>
    </r>
    <r>
      <rPr>
        <b/>
        <sz val="10"/>
        <color theme="0"/>
        <rFont val="Calibri"/>
        <family val="2"/>
      </rPr>
      <t xml:space="preserve"> 200 KM</t>
    </r>
  </si>
  <si>
    <t>EDITAL Nº 006/2025 - EVTEA BR 020 E BR 242.</t>
  </si>
  <si>
    <t>IDENTIFICAÇÃO DA LICITANTE: DYNATEST ENGENHARIA LTDA</t>
  </si>
  <si>
    <t>QUALIFICAÇÃO TÉCNICA PROFISSIONAL</t>
  </si>
  <si>
    <t>COORDENADOR GERAL</t>
  </si>
  <si>
    <t>Profissional indicado:</t>
  </si>
  <si>
    <t>ERNESTO SIMÕES PREUSSLER</t>
  </si>
  <si>
    <t>Formação:</t>
  </si>
  <si>
    <t>Doutorado em Engenharia de Transportes</t>
  </si>
  <si>
    <t>Data de Formatura:</t>
  </si>
  <si>
    <t>Instituição:</t>
  </si>
  <si>
    <t>UNIVERSIDADE FEDERAL DO RIO GRANDE DO SUL</t>
  </si>
  <si>
    <t>Registro no MEC:</t>
  </si>
  <si>
    <t>Registro no Conselho:</t>
  </si>
  <si>
    <t>CREA: 500385522-SP</t>
  </si>
  <si>
    <t>Validade:</t>
  </si>
  <si>
    <t>Anuidade de 2025 Regular</t>
  </si>
  <si>
    <t>Anos de Formado:</t>
  </si>
  <si>
    <t>Vínculo do Profissional:</t>
  </si>
  <si>
    <t>Informar se o profissional é Sócio, Diretor, Empregado CLT, Responsável Técnico ou Compromissário.</t>
  </si>
  <si>
    <t>Documento de Comprovação de Vínculo:</t>
  </si>
  <si>
    <t>Contrato de prestação de Serviços  - Página 174</t>
  </si>
  <si>
    <t>EXPERIÊNCIA EXIGIDA
7.1.6.  do Projeto Básico</t>
  </si>
  <si>
    <t>#</t>
  </si>
  <si>
    <t>ATESTADO</t>
  </si>
  <si>
    <r>
      <t xml:space="preserve">FUNÇÃO / ATUAÇÃO
</t>
    </r>
    <r>
      <rPr>
        <b/>
        <sz val="9"/>
        <color rgb="FF000000"/>
        <rFont val="Calibri"/>
        <family val="2"/>
      </rPr>
      <t>(RT, Coordenador, Gerente)</t>
    </r>
  </si>
  <si>
    <t>TIPO DE OBJETO</t>
  </si>
  <si>
    <t>TIPO DE EMPREENDIMENTO</t>
  </si>
  <si>
    <t>INFRAESTRUTURA DE TRANSPORTES E LOGÍSTICA</t>
  </si>
  <si>
    <t>INÍCIO</t>
  </si>
  <si>
    <t>FIM</t>
  </si>
  <si>
    <t>TOTAL</t>
  </si>
  <si>
    <r>
      <t xml:space="preserve">PRAZO COMPUTADO
</t>
    </r>
    <r>
      <rPr>
        <b/>
        <sz val="9"/>
        <color rgb="FF000000"/>
        <rFont val="Calibri"/>
        <family val="2"/>
      </rPr>
      <t>(Sim/Não/Parcial)</t>
    </r>
  </si>
  <si>
    <t>JUSTIFICATIVA</t>
  </si>
  <si>
    <t>ACEITAÇÃO</t>
  </si>
  <si>
    <t>EVTEA setor rodoviário</t>
  </si>
  <si>
    <t>(Mês/Ano)</t>
  </si>
  <si>
    <t>(anos)</t>
  </si>
  <si>
    <t>Coordenação: elaboração de EVTEA no setor rodoviário.
Profissional com mais de 5 (cinco) anos de experiência no setor de transportes e logística.</t>
  </si>
  <si>
    <t>DNIT</t>
  </si>
  <si>
    <t xml:space="preserve">PG
232/98 </t>
  </si>
  <si>
    <t xml:space="preserve">Gerenciamento da Revitalização da
Malha Federal Pavimentada: CREMA
(2.683,6 km), Creminha (13.118,2
km), PIR IV (15.731,1 km),
PREMARFE (378,36 km) e Programa
Federal de Concessões (3.059,18 km)
- HDM </t>
  </si>
  <si>
    <t>Engenheiro Civil - Pg. 195</t>
  </si>
  <si>
    <t xml:space="preserve"> Pg. 195</t>
  </si>
  <si>
    <t>Aderente ao Requisito do Projeto Básico previsto no Item 7.1.6</t>
  </si>
  <si>
    <t>SIM</t>
  </si>
  <si>
    <t xml:space="preserve">TT268/2011
-01 </t>
  </si>
  <si>
    <t>Assessoramento ao DNIT no
gerenciamento dos programas
CREMA 1ª e 2ª Etapas e
Remanescentes do PIR-IV - extensão
geral gerenciada: 64.422,7 km;
elaboração e consolidação de projetos
de restauração rodoviários;
elaboração de anteprojetos de
restauração</t>
  </si>
  <si>
    <t>Coordenação Geral - Pg.205</t>
  </si>
  <si>
    <t>Pg.205</t>
  </si>
  <si>
    <t>DAER - RS</t>
  </si>
  <si>
    <t xml:space="preserve">AJ/CD/01
8/12 </t>
  </si>
  <si>
    <t>Concessões Rodoviárias visando
Reformular o Programa Estadual de
Concessões Rodoviárias,
desenvolveram Estudos em
Concessões e apresentar Modelo de
Licitação para DAER/RS</t>
  </si>
  <si>
    <t>Coordenação Geral (Atende Requisito do Edital - comprovação na CAT pg.235)</t>
  </si>
  <si>
    <t>CAT pg.235</t>
  </si>
  <si>
    <t xml:space="preserve">SR/PB0740/201
2-00. </t>
  </si>
  <si>
    <t>Estudos Ambientais (EIA/RIMA) e
elaboração dos Projetos Básicos e
Executivo de Engenharia para
Adequação de Capacidade e
Segurança com Duplicação da
Rodovia BR-104/PB, Lote 01 e 02.
Além da duplicação do trecho
existente, é prevista a implantação de
contorno Viário ao Município de
Queimadas e Alcantil em pista dupla,
com extensão total de 16,62 km.</t>
  </si>
  <si>
    <t>Coordenação - CAT pg. 248</t>
  </si>
  <si>
    <t>CAT pg. 248</t>
  </si>
  <si>
    <t>DNIT SP</t>
  </si>
  <si>
    <t xml:space="preserve">08.1.0.00
.00741/2
013 </t>
  </si>
  <si>
    <t xml:space="preserve">Estudos de Viabilidade Técnica,
Econômica e Ambiental (EVTEA) para
Construção, Adequação de
Capacidade, Melhorias na Segurança
e Correção de Pontos Críticos na
Rodovia Federal BR-374. </t>
  </si>
  <si>
    <t>Responsável Técnico/Coordenador - Pg. 253</t>
  </si>
  <si>
    <t>Pg. 253</t>
  </si>
  <si>
    <t>Total apresentado pela empresa:</t>
  </si>
  <si>
    <t>Período considerado pela Área Técnica:</t>
  </si>
  <si>
    <t>≥ 5 anos</t>
  </si>
  <si>
    <t>Habilitado - Aderente ao Requisito do Projeto Básico previsto no Item 7.1.6</t>
  </si>
  <si>
    <t>COORDENADOR DE TRÁFEGO</t>
  </si>
  <si>
    <t>Peter Leonard Hijdra van Hagen</t>
  </si>
  <si>
    <t>Engenheiro Civil</t>
  </si>
  <si>
    <t>Universidade Católica do Rio de Janeiro</t>
  </si>
  <si>
    <t>CREA RJ 142981 - D-RJ</t>
  </si>
  <si>
    <t>REGULAR EM 2025</t>
  </si>
  <si>
    <t>Engenheiro Civil.</t>
  </si>
  <si>
    <t>Contrato de prestação de Serviços  - Pg. 262</t>
  </si>
  <si>
    <t>EXPERIÊNCIA EXIGIDA
7.1.6 do Projeto Básico</t>
  </si>
  <si>
    <r>
      <t xml:space="preserve">FUNÇÃO / ATUAÇÃO
</t>
    </r>
    <r>
      <rPr>
        <b/>
        <sz val="9"/>
        <color theme="0"/>
        <rFont val="Calibri"/>
        <family val="2"/>
      </rPr>
      <t>(RT, Coordenador, Gerente, membro de equipe)</t>
    </r>
  </si>
  <si>
    <r>
      <t xml:space="preserve">PRAZO COMPUTADO
</t>
    </r>
    <r>
      <rPr>
        <b/>
        <sz val="9"/>
        <color theme="0"/>
        <rFont val="Calibri"/>
        <family val="2"/>
      </rPr>
      <t>(Sim/Não/Parcial)</t>
    </r>
  </si>
  <si>
    <t>Estudo - EVTEA</t>
  </si>
  <si>
    <t>Coordenação: elaboração de Estudos de tráfego no setor rodoviário.
Profissional com mais de 5 (cinco) anos de experiência no setor de transportes e logística.</t>
  </si>
  <si>
    <t>PG 232/98</t>
  </si>
  <si>
    <t>Gerenciamento da Revitalização
da Malha Federal Pavimentada:
CREMA (2.683,6 km), Creminha
(13.118,2 km), PIR IV (15.731,1
km), PREMARFE (378,36 km) e
Programa Federal de Concessões
(3.059,18 km) - HDM</t>
  </si>
  <si>
    <t>TT 064/2005-00</t>
  </si>
  <si>
    <t>Gerenciamento, Assessoramento,
Acompanhamento do PIR (I, II, III
e IV) - Programa Integrado de
Revitalização da Malha Rodoviária
Federal Pavimentada (40.000 km).</t>
  </si>
  <si>
    <t>NÃO</t>
  </si>
  <si>
    <t>PP00.0.00.0127/2009-00</t>
  </si>
  <si>
    <t>Projeto Básico e Executivo de
Engenharia para as Obras de
Restauração da Rodovia BR040/MG - CREMA 2ª Etapa
(122,80 km)</t>
  </si>
  <si>
    <t>EVTEA</t>
  </si>
  <si>
    <t>DAER/RS</t>
  </si>
  <si>
    <t>AJ/CD/018/12</t>
  </si>
  <si>
    <t>Programa Estadual de
Concessões Rodoviárias com
Estudos de concessões e modelo
de licitação. (2.025,41 km).</t>
  </si>
  <si>
    <t xml:space="preserve"> PP-366/2012</t>
  </si>
  <si>
    <t>Assessoramento à Coordenação
Geral de Planejamento e
Programação de Investimentos –
CGPLAN/DPP/DNIT, na
reestruturação e fortalecimento da
gerência de pavimentos (1.328,54
km)</t>
  </si>
  <si>
    <t>Responsável Técnico</t>
  </si>
  <si>
    <t>Estudos de concessões e modelo</t>
  </si>
  <si>
    <t>de licitação. (2.025,41 km).</t>
  </si>
  <si>
    <t>COORDENADOR DE ENGENHARIA</t>
  </si>
  <si>
    <t>Leonardo Appel Preussler</t>
  </si>
  <si>
    <t>Mestrado em Engenharia</t>
  </si>
  <si>
    <t>Fundação Armando Alves Penteado</t>
  </si>
  <si>
    <t>CREA: 5062022199-SP</t>
  </si>
  <si>
    <t>Sócio</t>
  </si>
  <si>
    <t>Contrato Social</t>
  </si>
  <si>
    <t>EXPERIÊNCIA EXIGIDA
7.1.6. do Projeto Básico</t>
  </si>
  <si>
    <t>Coordenação na análise ou elaboração de projetos de engenharia no setor ferroviário.
Profissional com mais de 10 (dez) anos de formação e pelo menos 5 (cinco) anos de experiência no setor de infraestrutura de transportes e logística.</t>
  </si>
  <si>
    <t>AGETOP</t>
  </si>
  <si>
    <t>002617/2003</t>
  </si>
  <si>
    <t>Projeto Executivo de
Engenharia e Supervisão das
Obras de Reabilitação do Lote
11 da Rodovia GO-020 (79 km
de pista simples e de 04 km de
pista dupla).</t>
  </si>
  <si>
    <t>Coordenador</t>
  </si>
  <si>
    <t>PP-029/07-00</t>
  </si>
  <si>
    <t>Projeto executivo de duplicação
com restauração na rodovia BR493/RJ (24,9 km)</t>
  </si>
  <si>
    <t>366/2012-00.</t>
  </si>
  <si>
    <t>Assessoramento à Coordenação
Geral de Planejamento e
Programação de Investimentos –
CGPLAN/DPP/DNIT, na
reestruturação e fortalecimento
da gerência de pavimentos</t>
  </si>
  <si>
    <t>DAER / RS</t>
  </si>
  <si>
    <t>Programa Estadual de
Concessões Rodoviárias com
Estudos de concessões e
modelo de licitação. (2.025,41
km).</t>
  </si>
  <si>
    <t>COORDENADOR DE MODELAGEM ECONÔMICO-FINANCEIRA</t>
  </si>
  <si>
    <t>Rui Alves Margarido</t>
  </si>
  <si>
    <t>Engenharia Civil</t>
  </si>
  <si>
    <t>Centro Universitário do Instituto Mauá de Tecnologia</t>
  </si>
  <si>
    <t>CREA: 600803280-SP</t>
  </si>
  <si>
    <t>Contrato de prestação de Serviços.</t>
  </si>
  <si>
    <t>Coordenação: elaboração de modelagem econômico-financeira em concessões rodoviárias.
Profissional com mais de 5 (cinco) anos de experiência no setor de transportes e logística.</t>
  </si>
  <si>
    <t>Gerenciamento da Revitalização da
Malha Federal Pavimentada:
CREMA (2.683,6 km), Creminha
(13.118,2 km), PIR IV (15.731,1 km),
PREMARFE (378,36 km) e
Programa Federal de Concessões
(3.059,18 km) - HDM</t>
  </si>
  <si>
    <t>Gerenciamento, Assessoramento,
Acompanhamento do PIR (I, II, III e
IV) - Programa Integrado de
Revitalização da Malha Rodoviária
Federal Pavimentada (40.000 km).</t>
  </si>
  <si>
    <t>Programa Estadual de Concessões
Rodoviárias com Estudos de
concessões e modelo de licitação.
(2.025,41 km).</t>
  </si>
  <si>
    <t>PP - 751/2013-00</t>
  </si>
  <si>
    <t>Estudo de Viabilidade Técnica,
Econômica e Ambiental (EVTEA)
para Adequação de Capacidade,
Melhoria de Segurança e Eliminação
de Pontos Críticos da BR-101/RJ/SP
- Subtrecho: Entr BR-465(B)/RJ071/097(Santa Cruz/RJ) – Entr BR383 (Ubatuba/SP).</t>
  </si>
  <si>
    <t>PP-366/2012</t>
  </si>
  <si>
    <t>COORDENADOR DE ESTUDOS AMBIENTAIS</t>
  </si>
  <si>
    <t>Luciana Moreira Barbosa</t>
  </si>
  <si>
    <t>Mestrado em Engenharia Transportes</t>
  </si>
  <si>
    <t>Centro Universitário de Ciências Aplicadas</t>
  </si>
  <si>
    <t xml:space="preserve"> Empregado CLT</t>
  </si>
  <si>
    <t>Ficha Registro e CTPS</t>
  </si>
  <si>
    <t>Coordenação: elaboração de estudos ambientais em concessões rodoviárias.
Profissional com mais de 5 (cinco) anos de experiência no setor de transportes e logística.</t>
  </si>
  <si>
    <t>Gerenciamento da Revitalização da Malha Federal Pavimentada: CREMA (2.683,6 km), Creminha (13.118,2 km), PIR IV (15.731,1 km), PREMARFE (378,36 km) e Programa Federal de Concessões (3.059,18 km) - HDM</t>
  </si>
  <si>
    <t xml:space="preserve"> SR/PB-0740/2012-
00.</t>
  </si>
  <si>
    <t>Estudos Ambientais (EIA/RIMA) e
elaboração dos Projetos Básicos e
Executivo de Engenharia para
Adequação de Capacidade e
Segurança com Duplicação da
Rodovia BR-104/PB, Lote 01 e 02.
Além da duplicação do trecho
existente, é prevista a implantação
de contorno Viário ao Município de
Queimadas e Alcantil em pista
dupla, com extensão total de 16,62
km.</t>
  </si>
  <si>
    <t>Prestação de serviços necessários à
estruturação da desestatização, mediante
regime de concessão de serviços públicos,
de 1.646 km de trechos de rodovias
federais, conforme especificações
constantes do Termo de Referência (Anexo
I do Procedimento Seletivo para
Estruturação de Projetos – RFP 06/2021-
AEP/BNDES).</t>
  </si>
  <si>
    <t>CONTRATO
OCS Nº
061/2021
CONTRATO
SAP Nº
4400004576</t>
  </si>
  <si>
    <t>BNDES</t>
  </si>
  <si>
    <t>Lote 1 (BR116/251/MG) - 734,9
quilômetros
Lote 2 (BR/324/116/BA/PE) - 502,8
quilômetros</t>
  </si>
  <si>
    <t>7.1 Para a Qualificação Técnica Operacional, deverão ser apresentados atestados de capacidade técnica, emitidos por pessoa jurídica de direito público ou privado, que comprovem a execução pelo LICITANTE dos seguintes serviços:</t>
  </si>
  <si>
    <t>DYNATEST ENGENHARIA LTDA., inscrita no CNPJ Nº 32.116.154/0001-30</t>
  </si>
  <si>
    <t>Habilitado - Aderente aos Requisitos do Projeto Básico previsto no Item 7.0.2</t>
  </si>
  <si>
    <t>Estudos Técnicos independentes de
avaliação do atual Programa de
Concessões de Rodovias Federais e
proposição de alternativas visando à
melhoria, evolução e continuidade de tal
Programa, dentro de uma perspectiva de
avaliação da malha rodoviária, bem como a
prospecção de novas formas de delegação.
Extensão: 50.000 km, território Nacional</t>
  </si>
  <si>
    <t>17.2.0059.1</t>
  </si>
  <si>
    <t>Estudo de Viabilidade Técnica,
Econômica e Ambiental (EVTEA)
para as obras de Implantação,
Pavimentação, Adequação de
Capacidade, Melhoria de Segurança
e Eliminação de Pontos Críticos na
BR-135/PI/BA/MG e Análise
Econômica de Solução Técnica
Adotada (AESTA) de Projeto de
Engenharia existentes nos trechos
em estudo com extensão no Plano
Nacional de Viação - PNV (574,90
km) - HDM e HCM</t>
  </si>
  <si>
    <t>PP 056/2008-00</t>
  </si>
  <si>
    <t>BR-135/PI/BA/MG</t>
  </si>
  <si>
    <t>Estudos para EVTEA</t>
  </si>
  <si>
    <t>sim</t>
  </si>
  <si>
    <t>Modelo operacional para EVTEA</t>
  </si>
  <si>
    <t>RODOVIA</t>
  </si>
  <si>
    <t>Não apresentou evidências documentais</t>
  </si>
  <si>
    <t>Responsável Técnico e Coordenador (pg.272 e 283)</t>
  </si>
  <si>
    <t>Corresponsável</t>
  </si>
  <si>
    <t>Infraestrutura</t>
  </si>
  <si>
    <t>Chefe de Equipe Geotécnica</t>
  </si>
  <si>
    <t>Assessoramento</t>
  </si>
  <si>
    <t>Engenheiro Supervisor</t>
  </si>
  <si>
    <t>Não localizado</t>
  </si>
  <si>
    <t>Coordenação</t>
  </si>
  <si>
    <t>Assessoramento/Gerenciamento</t>
  </si>
  <si>
    <t>425 e 439</t>
  </si>
  <si>
    <t>Gerenciamento</t>
  </si>
  <si>
    <t>INFRAESTRUTURA DE TRANSPORTES</t>
  </si>
  <si>
    <t>Engenheiro</t>
  </si>
  <si>
    <t>Habilitado - Aderente aos Requisitos do Projeto Básico previsto no Item 7.0.2, Comprovação de registro regular no conselho regional de engenharia e agronomia (Crea) página 83 do Pdf.</t>
  </si>
  <si>
    <t>prestação de serviços necessários à estruturação da desestatização, mediante regime de concessão de serviços públicos, de 1.152,28 km de rodovias estaduais no Estado de Goiás, conforme especificações constantes do Termo de Referência (Anexo I do Procedimento Seletivo para Estruturação de Projetos – RFP 02/2021-AEP/BNDES).</t>
  </si>
  <si>
    <t>Estruturação de Projetos</t>
  </si>
  <si>
    <t>1.152,28 km de rodovias estaduais no Estado de Goiás</t>
  </si>
  <si>
    <t>Concessão</t>
  </si>
  <si>
    <r>
      <rPr>
        <sz val="10"/>
        <color rgb="FF000000"/>
        <rFont val="Calibri"/>
        <scheme val="minor"/>
      </rPr>
      <t xml:space="preserve">Uma experiência no setor de concessões rodoviárias com extensão mínima de 350 km em:
 Comprovação de Registro regular no Conselho Regional de Engenharia e Agronomia (CREA);e                                                    Elaboração de projeto de engenharia (anteprojeto, básico ou executivo) ou estudo de engenharia para um EVTEA, que contenha, em seu escopo, levantamento de dados de campo (com, no mínimo, levantamento topográfico e de pavimento), no Brasil ou no exterior; e
</t>
    </r>
    <r>
      <rPr>
        <sz val="10"/>
        <color rgb="FFFF0000"/>
        <rFont val="Calibri"/>
        <scheme val="minor"/>
      </rPr>
      <t>Elaboração de especificação e de orçamento de modelo operacional para um EVTEA, concessão, no Brasil ou no exterior.</t>
    </r>
    <r>
      <rPr>
        <sz val="10"/>
        <color theme="1"/>
        <rFont val="Calibri"/>
        <scheme val="minor"/>
      </rPr>
      <t xml:space="preserve">                                                            </t>
    </r>
  </si>
  <si>
    <t>Comprovação de registro regular no conselho regional de engenharia e agronomia (Crea)</t>
  </si>
  <si>
    <t>página 83 do Pdf.</t>
  </si>
  <si>
    <t>3585683/2025</t>
  </si>
  <si>
    <t>CREA/SP</t>
  </si>
  <si>
    <t>EMPRESA REGISTRADA PARA ATUAR EXCLUSIVAMENTE NA ÁREA DA ENGENHARIA CIVIL, CONFORME AS ATRIBUIÇÕES DE SEUS RESPONSÁVEIS TÉCNICOS, E NÃO HABILITADA PARA ATUAR NAS ÁREAS DAS ENGENHARIAS ELÉTRICA, MECÂNICA E METALÚRGICA, QUÍMICA, SEGURANÇA DO TRABALHO, AGRONOMIA, MINAS, AGRIMENSURA E GEOLOGIA.</t>
  </si>
  <si>
    <t xml:space="preserve">372 - ART 0720210007945 </t>
  </si>
  <si>
    <t>CONTRATO
OCS Nº
123/2021
CONTRATO
SAP Nº
4400004670</t>
  </si>
  <si>
    <t>Prestação de serviços necessários à
estruturação da desestatização, mediante
regime de concessão de serviços públicos,
de 1.152,28 km de rodovias estaduais no
Estado de Goiás, conforme especificações
constantes do Termo de Referência (Anexo
I do Procedimento Seletivo para
Estruturação de Projetos – RFP 02/2021-
AEP/BNDES).</t>
  </si>
  <si>
    <t>Estruturação de Projetos – RFP 02/2021-AEP/BNDES).</t>
  </si>
  <si>
    <t>PÁGINA DA COMPROVAÇÃO
(123 DO pdf)</t>
  </si>
  <si>
    <t>página 128 do Pdf.</t>
  </si>
  <si>
    <t>AGERIO</t>
  </si>
  <si>
    <t>Estudos Técnicos Destinados à
Implementação de Concessão de
Rodovias Estaduais do Rio de
Janeiro”, referente ao Lote Eixo
Noroeste, conforme Procedimento
de Manifestação de Interesse n.º
01/2018 para Elaboração de
Estudos Técnicos Destinados à
Implementação de Concessão de
Rodovias Estaduais do Rio de
Janeiro.</t>
  </si>
  <si>
    <t>SEI/ERJ - 5510644</t>
  </si>
  <si>
    <t>Projeto Básico de Engenharia para
Componente de Restauração de
Rodovias do Programa de
Transportes e Desenvolvimento
Integrado do Estado de Mato Grosso
do Sul-HDM (924,6 km)</t>
  </si>
  <si>
    <t>38l'2009</t>
  </si>
  <si>
    <t>AGESUL</t>
  </si>
  <si>
    <t>CAT
2620150012544</t>
  </si>
  <si>
    <r>
      <t xml:space="preserve">PÁGINA DA COMPROVAÇÃO
</t>
    </r>
    <r>
      <rPr>
        <b/>
        <sz val="9"/>
        <color rgb="FF000000"/>
        <rFont val="Calibri"/>
        <family val="2"/>
        <scheme val="minor"/>
      </rPr>
      <t>(nº pág. do pdf - Documentos de Habilitação)</t>
    </r>
  </si>
  <si>
    <t>PÁGINA DA COMPROVAÇÃO
(100, 101 e 103 dos documentos de habilitação)</t>
  </si>
  <si>
    <t>Página 129 dos documentos de habilitação - Tópico Modelo Econômico Financeiro</t>
  </si>
  <si>
    <t>nº pág. do pdf 113, 114, 117 e 119.</t>
  </si>
  <si>
    <t>Atestado de Capacidade Técnica</t>
  </si>
  <si>
    <t>pág. Do pdf 150</t>
  </si>
  <si>
    <t>CONTRATO 
OCS Nº 
123/2021 
CONTRATO 
SAP Nº 
4400004670</t>
  </si>
  <si>
    <t>pág. Do pdf 113, 114 , 118 , 122 e 123.</t>
  </si>
  <si>
    <t>464 (Documentos de Habilitação) e pg. e 4 da Resposta ao Diligenciamento (SEI 9617261)</t>
  </si>
  <si>
    <t>446 (Documentos de Habilitação) e pg. e 4 da Resposta ao Diligenciamento (SEI 9617261)</t>
  </si>
  <si>
    <t>PÁGINA DA COMPROVAÇÃO
(nº pág. do pdf - Documentos de Habilitação)</t>
  </si>
  <si>
    <t>PÁGINA DA COMPROVAÇÃO
(nº pág. do pdf  - Documentos de Habilitação)</t>
  </si>
  <si>
    <t>PÁGINA DA COMPROVAÇÃO
(nº pág. do pdf -  - Documentos de Habilitação))</t>
  </si>
  <si>
    <t>PÁGINA DA COMPROVAÇÃO
(nº pág. do pdf -  - Documentos de Habilitação)</t>
  </si>
  <si>
    <t>Declaração DNIT - pg. 272 e  pg .283</t>
  </si>
  <si>
    <t>CAT - Pg. 267  e 268</t>
  </si>
  <si>
    <t>Responsavel Técnico e Responsável pelos Estudos Ambientais - Coordenação</t>
  </si>
  <si>
    <t>Corresponsável pelo Estudo - Pg. 267 e 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</si>
</sst>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9" x14ac:knownFonts="1">
    <font>
      <sz val="11"/>
      <color theme="1"/>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b/>
      <sz val="10"/>
      <color rgb="FF000000"/>
      <name val="Calibri"/>
      <family val="2"/>
    </font>
    <font>
      <sz val="10"/>
      <color theme="1"/>
      <name val="Calibri"/>
      <family val="2"/>
    </font>
    <font>
      <sz val="10"/>
      <color rgb="FF000000"/>
      <name val="Calibri"/>
      <family val="2"/>
    </font>
    <font>
      <b/>
      <sz val="10"/>
      <color theme="1"/>
      <name val="Calibri"/>
      <family val="2"/>
    </font>
    <font>
      <b/>
      <sz val="10"/>
      <name val="Calibri"/>
      <family val="2"/>
    </font>
    <font>
      <b/>
      <sz val="14"/>
      <color theme="0"/>
      <name val="Calibri"/>
      <family val="2"/>
      <scheme val="minor"/>
    </font>
    <font>
      <b/>
      <u/>
      <sz val="14"/>
      <color theme="0"/>
      <name val="Calibri"/>
      <family val="2"/>
      <scheme val="minor"/>
    </font>
    <font>
      <b/>
      <sz val="14"/>
      <color theme="1"/>
      <name val="Calibri"/>
      <family val="2"/>
      <scheme val="minor"/>
    </font>
    <font>
      <b/>
      <sz val="14"/>
      <name val="Calibri"/>
      <family val="2"/>
      <scheme val="minor"/>
    </font>
    <font>
      <b/>
      <sz val="9"/>
      <color rgb="FF000000"/>
      <name val="Calibri"/>
      <family val="2"/>
      <scheme val="minor"/>
    </font>
    <font>
      <i/>
      <sz val="10"/>
      <color rgb="FFFF0000"/>
      <name val="Calibri"/>
      <family val="2"/>
      <scheme val="minor"/>
    </font>
    <font>
      <i/>
      <sz val="9"/>
      <color rgb="FFFF0000"/>
      <name val="Calibri"/>
      <family val="2"/>
      <scheme val="minor"/>
    </font>
    <font>
      <b/>
      <sz val="10"/>
      <color rgb="FFFF0000"/>
      <name val="Calibri"/>
      <family val="2"/>
      <scheme val="minor"/>
    </font>
    <font>
      <b/>
      <sz val="12"/>
      <color rgb="FF000000"/>
      <name val="Calibri"/>
      <family val="2"/>
    </font>
    <font>
      <b/>
      <sz val="9"/>
      <color rgb="FF000000"/>
      <name val="Calibri"/>
      <family val="2"/>
    </font>
    <font>
      <sz val="10"/>
      <color rgb="FFFF0000"/>
      <name val="Calibri"/>
      <family val="2"/>
    </font>
    <font>
      <b/>
      <i/>
      <sz val="14"/>
      <color rgb="FFFF0000"/>
      <name val="Calibri"/>
      <family val="2"/>
      <scheme val="minor"/>
    </font>
    <font>
      <b/>
      <sz val="10"/>
      <color theme="0"/>
      <name val="Calibri"/>
      <family val="2"/>
    </font>
    <font>
      <sz val="10"/>
      <color theme="0"/>
      <name val="Calibri"/>
      <family val="2"/>
    </font>
    <font>
      <b/>
      <sz val="12"/>
      <color theme="0"/>
      <name val="Calibri"/>
      <family val="2"/>
    </font>
    <font>
      <b/>
      <sz val="10"/>
      <color theme="0"/>
      <name val="Calibri"/>
      <family val="2"/>
      <scheme val="minor"/>
    </font>
    <font>
      <b/>
      <sz val="9"/>
      <color theme="0"/>
      <name val="Calibri"/>
      <family val="2"/>
      <scheme val="minor"/>
    </font>
    <font>
      <b/>
      <sz val="9"/>
      <color theme="0"/>
      <name val="Calibri"/>
      <family val="2"/>
    </font>
    <font>
      <b/>
      <sz val="10"/>
      <color theme="1"/>
      <name val="Aptos Narrow"/>
      <family val="2"/>
    </font>
    <font>
      <b/>
      <sz val="10"/>
      <color theme="0"/>
      <name val="Aptos Narrow"/>
      <family val="2"/>
    </font>
    <font>
      <b/>
      <sz val="10"/>
      <name val="Calibri"/>
      <family val="2"/>
      <scheme val="minor"/>
    </font>
    <font>
      <sz val="10"/>
      <color rgb="FF000000"/>
      <name val="Calibri"/>
      <family val="2"/>
      <scheme val="minor"/>
    </font>
    <font>
      <sz val="10"/>
      <name val="Calibri"/>
      <family val="2"/>
    </font>
    <font>
      <sz val="10"/>
      <color rgb="FF000000"/>
      <name val="Calibri"/>
      <scheme val="minor"/>
    </font>
    <font>
      <sz val="10"/>
      <color rgb="FFFF0000"/>
      <name val="Calibri"/>
      <scheme val="minor"/>
    </font>
    <font>
      <sz val="10"/>
      <color theme="1"/>
      <name val="Calibri"/>
      <scheme val="minor"/>
    </font>
    <font>
      <b/>
      <sz val="12"/>
      <color rgb="FFFF0000"/>
      <name val="Calibri"/>
      <family val="2"/>
      <scheme val="minor"/>
    </font>
    <font>
      <b/>
      <i/>
      <sz val="20"/>
      <color rgb="FFFF0000"/>
      <name val="Calibri"/>
      <family val="2"/>
      <scheme val="minor"/>
    </font>
    <font>
      <b/>
      <sz val="20"/>
      <color rgb="FFFF0000"/>
      <name val="Calibri"/>
      <family val="2"/>
      <scheme val="minor"/>
    </font>
    <font>
      <sz val="9"/>
      <color theme="1"/>
      <name val="Calibri"/>
      <family val="2"/>
      <scheme val="minor"/>
    </font>
  </fonts>
  <fills count="6">
    <fill>
      <patternFill patternType="none"/>
    </fill>
    <fill>
      <patternFill patternType="gray125"/>
    </fill>
    <fill>
      <patternFill patternType="solid">
        <fgColor theme="9" tint="0.39997558519241921"/>
        <bgColor indexed="64"/>
      </patternFill>
    </fill>
    <fill>
      <patternFill patternType="solid">
        <fgColor theme="8" tint="-0.499984740745262"/>
        <bgColor indexed="64"/>
      </patternFill>
    </fill>
    <fill>
      <patternFill patternType="solid">
        <fgColor theme="0"/>
        <bgColor indexed="64"/>
      </patternFill>
    </fill>
    <fill>
      <patternFill patternType="solid">
        <fgColor theme="4" tint="-0.249977111117893"/>
        <bgColor indexed="64"/>
      </patternFill>
    </fill>
  </fills>
  <borders count="68">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diagonal/>
    </border>
  </borders>
  <cellStyleXfs count="1">
    <xf numFmtId="0" fontId="0" fillId="0" borderId="0"/>
  </cellStyleXfs>
  <cellXfs count="442">
    <xf numFmtId="0" fontId="0" fillId="0" borderId="0" xfId="0"/>
    <xf numFmtId="0" fontId="1" fillId="0" borderId="0" xfId="0" applyFont="1"/>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4" fontId="1" fillId="0" borderId="4"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wrapText="1"/>
    </xf>
    <xf numFmtId="0" fontId="5" fillId="0" borderId="0" xfId="0" applyFont="1"/>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4" fontId="5" fillId="0" borderId="3" xfId="0" applyNumberFormat="1" applyFont="1" applyBorder="1" applyAlignment="1">
      <alignment horizontal="center" vertical="center"/>
    </xf>
    <xf numFmtId="0" fontId="5" fillId="0" borderId="0" xfId="0" applyFont="1" applyAlignment="1">
      <alignment horizontal="center" vertical="center" wrapText="1"/>
    </xf>
    <xf numFmtId="0" fontId="2"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2" fillId="2" borderId="1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31" xfId="0" applyFont="1" applyBorder="1" applyAlignment="1">
      <alignment horizontal="center" vertical="center" wrapText="1"/>
    </xf>
    <xf numFmtId="0" fontId="1" fillId="0" borderId="43" xfId="0" applyFont="1" applyBorder="1" applyAlignment="1">
      <alignment horizontal="center" vertical="center" wrapText="1"/>
    </xf>
    <xf numFmtId="0" fontId="12" fillId="2" borderId="40" xfId="0" applyFont="1" applyFill="1" applyBorder="1" applyAlignment="1">
      <alignment vertical="center"/>
    </xf>
    <xf numFmtId="0" fontId="7" fillId="0" borderId="28" xfId="0" applyFont="1" applyBorder="1" applyAlignment="1">
      <alignment horizontal="right" vertical="center"/>
    </xf>
    <xf numFmtId="0" fontId="12" fillId="2" borderId="0" xfId="0" applyFont="1" applyFill="1" applyAlignment="1">
      <alignment vertical="center"/>
    </xf>
    <xf numFmtId="0" fontId="14" fillId="0" borderId="6" xfId="0" applyFont="1" applyBorder="1" applyAlignment="1">
      <alignment horizontal="center" vertical="center" wrapText="1"/>
    </xf>
    <xf numFmtId="0" fontId="15" fillId="0" borderId="6" xfId="0" applyFont="1" applyBorder="1" applyAlignment="1">
      <alignment horizontal="center" vertical="center" wrapText="1"/>
    </xf>
    <xf numFmtId="4" fontId="14" fillId="0" borderId="6" xfId="0" applyNumberFormat="1" applyFont="1" applyBorder="1" applyAlignment="1">
      <alignment horizontal="center" vertical="center" wrapText="1"/>
    </xf>
    <xf numFmtId="0" fontId="14" fillId="0" borderId="7" xfId="0" applyFont="1" applyBorder="1" applyAlignment="1">
      <alignment horizontal="center" vertical="center" wrapText="1"/>
    </xf>
    <xf numFmtId="0" fontId="4" fillId="2" borderId="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4" fillId="2" borderId="8" xfId="0" applyFont="1" applyFill="1" applyBorder="1" applyAlignment="1">
      <alignment horizontal="right" vertical="center" wrapText="1"/>
    </xf>
    <xf numFmtId="0" fontId="4" fillId="2" borderId="9" xfId="0" applyFont="1" applyFill="1" applyBorder="1" applyAlignment="1">
      <alignment horizontal="center" vertical="center" wrapText="1"/>
    </xf>
    <xf numFmtId="0" fontId="14" fillId="0" borderId="4"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6" fillId="0" borderId="3" xfId="0" applyFont="1" applyBorder="1" applyAlignment="1">
      <alignment vertical="center" wrapText="1"/>
    </xf>
    <xf numFmtId="164" fontId="5" fillId="0" borderId="3" xfId="0" applyNumberFormat="1" applyFont="1" applyBorder="1" applyAlignment="1">
      <alignment vertical="center" wrapText="1"/>
    </xf>
    <xf numFmtId="164" fontId="5" fillId="0" borderId="9" xfId="0" applyNumberFormat="1" applyFont="1" applyBorder="1" applyAlignment="1">
      <alignment vertical="center" wrapText="1"/>
    </xf>
    <xf numFmtId="0" fontId="4" fillId="2" borderId="10" xfId="0" applyFont="1" applyFill="1" applyBorder="1" applyAlignment="1">
      <alignment horizontal="right" vertical="center" wrapText="1"/>
    </xf>
    <xf numFmtId="0" fontId="6" fillId="0" borderId="8" xfId="0" applyFont="1" applyBorder="1" applyAlignment="1">
      <alignment horizontal="center" vertical="center" wrapText="1"/>
    </xf>
    <xf numFmtId="0" fontId="6" fillId="0" borderId="8" xfId="0" applyFont="1" applyBorder="1" applyAlignment="1">
      <alignment vertical="center" wrapText="1"/>
    </xf>
    <xf numFmtId="0" fontId="7" fillId="0" borderId="9" xfId="0" applyFont="1" applyBorder="1" applyAlignment="1">
      <alignment horizontal="center" vertical="center"/>
    </xf>
    <xf numFmtId="0" fontId="20" fillId="2" borderId="40" xfId="0" applyFont="1" applyFill="1" applyBorder="1" applyAlignment="1">
      <alignment horizontal="left" vertical="center"/>
    </xf>
    <xf numFmtId="0" fontId="20" fillId="2" borderId="41" xfId="0" applyFont="1" applyFill="1" applyBorder="1" applyAlignment="1">
      <alignment horizontal="left" vertical="center"/>
    </xf>
    <xf numFmtId="0" fontId="16" fillId="0" borderId="6" xfId="0" applyFont="1" applyBorder="1" applyAlignment="1">
      <alignment horizontal="center" vertical="center" wrapText="1"/>
    </xf>
    <xf numFmtId="0" fontId="19" fillId="0" borderId="26" xfId="0" applyFont="1" applyBorder="1" applyAlignment="1">
      <alignment horizontal="center" vertical="center" wrapText="1"/>
    </xf>
    <xf numFmtId="0" fontId="14" fillId="0" borderId="3" xfId="0" applyFont="1" applyBorder="1" applyAlignment="1">
      <alignment horizontal="center" vertical="center" wrapText="1"/>
    </xf>
    <xf numFmtId="0" fontId="6" fillId="0" borderId="26" xfId="0" applyFont="1" applyBorder="1" applyAlignment="1">
      <alignment vertical="center" wrapText="1"/>
    </xf>
    <xf numFmtId="0" fontId="3" fillId="2" borderId="18" xfId="0" applyFont="1" applyFill="1" applyBorder="1" applyAlignment="1">
      <alignment horizontal="center" vertical="center" wrapText="1"/>
    </xf>
    <xf numFmtId="0" fontId="1" fillId="0" borderId="11" xfId="0" applyFont="1" applyBorder="1" applyAlignment="1">
      <alignment horizontal="center" vertical="center" wrapText="1"/>
    </xf>
    <xf numFmtId="4" fontId="1" fillId="0" borderId="11"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2" fillId="2" borderId="52"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5" fillId="0" borderId="15" xfId="0" applyFont="1" applyBorder="1" applyAlignment="1">
      <alignment horizontal="center" vertical="center" wrapText="1"/>
    </xf>
    <xf numFmtId="14" fontId="5" fillId="0" borderId="11" xfId="0" applyNumberFormat="1" applyFont="1" applyBorder="1" applyAlignment="1">
      <alignment horizontal="center" vertical="center"/>
    </xf>
    <xf numFmtId="0" fontId="6" fillId="0" borderId="25" xfId="0" applyFont="1" applyBorder="1" applyAlignment="1">
      <alignment vertical="center" wrapText="1"/>
    </xf>
    <xf numFmtId="0" fontId="6" fillId="0" borderId="4" xfId="0" applyFont="1" applyBorder="1" applyAlignment="1">
      <alignment vertical="center" wrapText="1"/>
    </xf>
    <xf numFmtId="0" fontId="6" fillId="0" borderId="49" xfId="0" applyFont="1" applyBorder="1" applyAlignment="1">
      <alignment vertical="center" wrapText="1"/>
    </xf>
    <xf numFmtId="164" fontId="5" fillId="0" borderId="30" xfId="0" applyNumberFormat="1" applyFont="1" applyBorder="1" applyAlignment="1">
      <alignment vertical="center" wrapText="1"/>
    </xf>
    <xf numFmtId="164" fontId="5" fillId="0" borderId="4" xfId="0" applyNumberFormat="1" applyFont="1" applyBorder="1" applyAlignment="1">
      <alignment vertical="center" wrapText="1"/>
    </xf>
    <xf numFmtId="164" fontId="5" fillId="0" borderId="44" xfId="0" applyNumberFormat="1" applyFont="1" applyBorder="1" applyAlignment="1">
      <alignment vertical="center" wrapText="1"/>
    </xf>
    <xf numFmtId="0" fontId="4" fillId="2" borderId="26" xfId="0" applyFont="1" applyFill="1" applyBorder="1" applyAlignment="1">
      <alignment horizontal="right" vertical="center" wrapText="1"/>
    </xf>
    <xf numFmtId="0" fontId="21" fillId="3" borderId="25" xfId="0" applyFont="1" applyFill="1" applyBorder="1" applyAlignment="1">
      <alignment horizontal="right" vertical="center" wrapText="1"/>
    </xf>
    <xf numFmtId="0" fontId="21" fillId="3" borderId="8" xfId="0" applyFont="1" applyFill="1" applyBorder="1" applyAlignment="1">
      <alignment horizontal="right" vertical="center" wrapText="1"/>
    </xf>
    <xf numFmtId="0" fontId="21" fillId="3" borderId="10" xfId="0" applyFont="1" applyFill="1" applyBorder="1" applyAlignment="1">
      <alignment horizontal="right" vertical="center" wrapText="1"/>
    </xf>
    <xf numFmtId="0" fontId="21" fillId="3" borderId="3" xfId="0" applyFont="1" applyFill="1" applyBorder="1" applyAlignment="1">
      <alignment horizontal="right" vertical="center" wrapText="1"/>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5" fillId="4" borderId="0" xfId="0" applyFont="1" applyFill="1"/>
    <xf numFmtId="0" fontId="5" fillId="4" borderId="0" xfId="0" applyFont="1" applyFill="1" applyAlignment="1">
      <alignment horizontal="center" vertical="center"/>
    </xf>
    <xf numFmtId="0" fontId="5" fillId="4" borderId="0" xfId="0" applyFont="1" applyFill="1" applyAlignment="1">
      <alignment horizontal="center" vertical="center" wrapText="1"/>
    </xf>
    <xf numFmtId="0" fontId="21" fillId="3" borderId="26" xfId="0" applyFont="1" applyFill="1" applyBorder="1" applyAlignment="1">
      <alignment horizontal="right" vertical="center" wrapText="1"/>
    </xf>
    <xf numFmtId="0" fontId="2" fillId="0" borderId="33" xfId="0" applyFont="1" applyBorder="1" applyAlignment="1">
      <alignment horizontal="center" vertical="center" wrapText="1"/>
    </xf>
    <xf numFmtId="4" fontId="14" fillId="0" borderId="4" xfId="0" applyNumberFormat="1" applyFont="1" applyBorder="1" applyAlignment="1">
      <alignment horizontal="center" vertical="center" wrapText="1"/>
    </xf>
    <xf numFmtId="0" fontId="2" fillId="0" borderId="60" xfId="0" applyFont="1" applyBorder="1" applyAlignment="1">
      <alignment horizontal="center" vertical="center" wrapText="1"/>
    </xf>
    <xf numFmtId="0" fontId="2" fillId="0" borderId="28" xfId="0" applyFont="1" applyBorder="1" applyAlignment="1">
      <alignment horizontal="center" vertical="center" wrapText="1"/>
    </xf>
    <xf numFmtId="0" fontId="24" fillId="5" borderId="18" xfId="0" applyFont="1" applyFill="1" applyBorder="1" applyAlignment="1">
      <alignment horizontal="center" vertical="center" wrapText="1"/>
    </xf>
    <xf numFmtId="0" fontId="24" fillId="5" borderId="52" xfId="0" applyFont="1" applyFill="1" applyBorder="1" applyAlignment="1">
      <alignment horizontal="center" vertical="center" wrapText="1"/>
    </xf>
    <xf numFmtId="0" fontId="24" fillId="5" borderId="56" xfId="0" applyFont="1" applyFill="1" applyBorder="1" applyAlignment="1">
      <alignment vertical="center" wrapText="1"/>
    </xf>
    <xf numFmtId="0" fontId="24" fillId="5" borderId="57" xfId="0" applyFont="1" applyFill="1" applyBorder="1" applyAlignment="1">
      <alignment horizontal="right" vertical="center" wrapText="1"/>
    </xf>
    <xf numFmtId="0" fontId="29" fillId="2" borderId="56" xfId="0" applyFont="1" applyFill="1" applyBorder="1" applyAlignment="1">
      <alignment vertical="center" wrapText="1"/>
    </xf>
    <xf numFmtId="0" fontId="21" fillId="3" borderId="4" xfId="0" applyFont="1" applyFill="1" applyBorder="1" applyAlignment="1">
      <alignment horizontal="right" vertical="center" wrapText="1"/>
    </xf>
    <xf numFmtId="0" fontId="24" fillId="5" borderId="23" xfId="0" applyFont="1" applyFill="1" applyBorder="1" applyAlignment="1">
      <alignment horizontal="center" vertical="center" wrapText="1"/>
    </xf>
    <xf numFmtId="0" fontId="16" fillId="0" borderId="57" xfId="0" applyFont="1" applyBorder="1" applyAlignment="1">
      <alignment horizontal="center" vertical="center" wrapText="1"/>
    </xf>
    <xf numFmtId="4" fontId="14" fillId="0" borderId="19" xfId="0" applyNumberFormat="1" applyFont="1" applyBorder="1" applyAlignment="1">
      <alignment horizontal="center" vertical="center" wrapText="1"/>
    </xf>
    <xf numFmtId="4" fontId="14" fillId="0" borderId="49" xfId="0" applyNumberFormat="1" applyFont="1" applyBorder="1" applyAlignment="1">
      <alignment horizontal="center" vertical="center" wrapText="1"/>
    </xf>
    <xf numFmtId="4" fontId="1" fillId="0" borderId="26" xfId="0" applyNumberFormat="1" applyFont="1" applyBorder="1" applyAlignment="1">
      <alignment horizontal="center" vertical="center" wrapText="1"/>
    </xf>
    <xf numFmtId="4" fontId="1" fillId="0" borderId="55" xfId="0" applyNumberFormat="1" applyFont="1" applyBorder="1" applyAlignment="1">
      <alignment horizontal="center" vertical="center" wrapText="1"/>
    </xf>
    <xf numFmtId="4" fontId="2" fillId="2" borderId="65" xfId="0" applyNumberFormat="1" applyFont="1" applyFill="1" applyBorder="1" applyAlignment="1">
      <alignment horizontal="center" vertical="center" wrapText="1"/>
    </xf>
    <xf numFmtId="0" fontId="24" fillId="5" borderId="40" xfId="0" applyFont="1" applyFill="1" applyBorder="1" applyAlignment="1">
      <alignment horizontal="center" vertical="center" wrapText="1"/>
    </xf>
    <xf numFmtId="0" fontId="21" fillId="5" borderId="63" xfId="0" applyFont="1" applyFill="1" applyBorder="1" applyAlignment="1">
      <alignment vertical="center"/>
    </xf>
    <xf numFmtId="0" fontId="21" fillId="5" borderId="61" xfId="0" applyFont="1" applyFill="1" applyBorder="1" applyAlignment="1">
      <alignment vertical="center"/>
    </xf>
    <xf numFmtId="0" fontId="14" fillId="0" borderId="23" xfId="0" applyFont="1" applyBorder="1" applyAlignment="1">
      <alignment horizontal="center" vertical="center" wrapText="1"/>
    </xf>
    <xf numFmtId="0" fontId="21" fillId="5" borderId="57" xfId="0" applyFont="1" applyFill="1" applyBorder="1" applyAlignment="1">
      <alignment vertical="center"/>
    </xf>
    <xf numFmtId="0" fontId="29" fillId="2" borderId="56" xfId="0" applyFont="1" applyFill="1" applyBorder="1" applyAlignment="1">
      <alignment horizontal="right" vertical="center" wrapText="1"/>
    </xf>
    <xf numFmtId="0" fontId="6" fillId="0" borderId="6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164" fontId="7" fillId="4" borderId="54" xfId="0" applyNumberFormat="1" applyFont="1" applyFill="1" applyBorder="1" applyAlignment="1">
      <alignment horizontal="center" vertical="center"/>
    </xf>
    <xf numFmtId="0" fontId="5" fillId="4" borderId="6" xfId="0" applyFont="1" applyFill="1" applyBorder="1" applyAlignment="1">
      <alignment horizontal="center" vertical="center" wrapText="1"/>
    </xf>
    <xf numFmtId="164" fontId="7" fillId="4" borderId="7" xfId="0" applyNumberFormat="1" applyFont="1" applyFill="1" applyBorder="1" applyAlignment="1">
      <alignment horizontal="center" vertical="center"/>
    </xf>
    <xf numFmtId="164" fontId="7" fillId="0" borderId="7" xfId="0" applyNumberFormat="1" applyFont="1" applyBorder="1" applyAlignment="1">
      <alignment horizontal="center" vertical="center"/>
    </xf>
    <xf numFmtId="164" fontId="7" fillId="0" borderId="54" xfId="0" applyNumberFormat="1" applyFont="1" applyBorder="1" applyAlignment="1">
      <alignment horizontal="center" vertical="center"/>
    </xf>
    <xf numFmtId="0" fontId="5" fillId="0" borderId="4" xfId="0" applyFont="1" applyBorder="1" applyAlignment="1">
      <alignment vertical="center" wrapText="1"/>
    </xf>
    <xf numFmtId="0" fontId="5" fillId="0" borderId="49" xfId="0" applyFont="1" applyBorder="1" applyAlignment="1">
      <alignment vertical="center" wrapText="1"/>
    </xf>
    <xf numFmtId="4" fontId="5" fillId="0" borderId="44" xfId="0" applyNumberFormat="1" applyFont="1" applyBorder="1" applyAlignment="1">
      <alignment horizontal="center" vertical="center"/>
    </xf>
    <xf numFmtId="0" fontId="4" fillId="2" borderId="13"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13" xfId="0" applyFont="1" applyFill="1" applyBorder="1" applyAlignment="1">
      <alignment horizontal="center" vertical="center" wrapText="1"/>
    </xf>
    <xf numFmtId="14" fontId="5" fillId="4" borderId="3" xfId="0" applyNumberFormat="1"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13" xfId="0" applyFont="1" applyFill="1" applyBorder="1" applyAlignment="1">
      <alignment horizontal="center" vertical="center"/>
    </xf>
    <xf numFmtId="14" fontId="5" fillId="4" borderId="13" xfId="0" applyNumberFormat="1" applyFont="1" applyFill="1" applyBorder="1" applyAlignment="1">
      <alignment horizontal="center" vertical="center"/>
    </xf>
    <xf numFmtId="0" fontId="5" fillId="4" borderId="11" xfId="0" applyFont="1" applyFill="1" applyBorder="1" applyAlignment="1">
      <alignment horizontal="center" vertical="center"/>
    </xf>
    <xf numFmtId="0" fontId="5" fillId="4" borderId="11" xfId="0" applyFont="1" applyFill="1" applyBorder="1" applyAlignment="1">
      <alignment horizontal="center" vertical="center" wrapText="1"/>
    </xf>
    <xf numFmtId="14" fontId="5" fillId="4" borderId="11" xfId="0" applyNumberFormat="1" applyFont="1" applyFill="1" applyBorder="1" applyAlignment="1">
      <alignment horizontal="center" vertical="center"/>
    </xf>
    <xf numFmtId="4" fontId="31" fillId="0" borderId="44" xfId="0" applyNumberFormat="1" applyFont="1" applyBorder="1" applyAlignment="1">
      <alignment horizontal="center" vertical="center"/>
    </xf>
    <xf numFmtId="0" fontId="5" fillId="4" borderId="14" xfId="0" applyFont="1" applyFill="1" applyBorder="1" applyAlignment="1">
      <alignment horizontal="center" vertical="center" wrapText="1"/>
    </xf>
    <xf numFmtId="4" fontId="14" fillId="0" borderId="3" xfId="0" applyNumberFormat="1" applyFont="1" applyBorder="1" applyAlignment="1">
      <alignment horizontal="center" vertical="center" wrapText="1"/>
    </xf>
    <xf numFmtId="3" fontId="14" fillId="0" borderId="3" xfId="0" applyNumberFormat="1" applyFont="1" applyBorder="1" applyAlignment="1">
      <alignment horizontal="center" vertical="center" wrapText="1"/>
    </xf>
    <xf numFmtId="4" fontId="24" fillId="5" borderId="63" xfId="0" applyNumberFormat="1" applyFont="1" applyFill="1" applyBorder="1" applyAlignment="1">
      <alignment horizontal="right" vertical="center" wrapText="1"/>
    </xf>
    <xf numFmtId="4" fontId="24" fillId="5" borderId="57" xfId="0" applyNumberFormat="1" applyFont="1" applyFill="1" applyBorder="1" applyAlignment="1">
      <alignment horizontal="right" vertical="center" wrapText="1"/>
    </xf>
    <xf numFmtId="4" fontId="24" fillId="5" borderId="58" xfId="0" applyNumberFormat="1" applyFont="1" applyFill="1" applyBorder="1" applyAlignment="1">
      <alignment horizontal="right" vertical="center" wrapText="1"/>
    </xf>
    <xf numFmtId="0" fontId="3" fillId="2" borderId="62"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9"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51" xfId="0" applyFont="1" applyFill="1" applyBorder="1" applyAlignment="1">
      <alignment horizontal="center" vertical="center" wrapText="1"/>
    </xf>
    <xf numFmtId="4" fontId="14" fillId="0" borderId="19" xfId="0" applyNumberFormat="1" applyFont="1" applyBorder="1" applyAlignment="1">
      <alignment horizontal="center" vertical="center" wrapText="1"/>
    </xf>
    <xf numFmtId="4" fontId="14" fillId="0" borderId="20" xfId="0" applyNumberFormat="1" applyFont="1" applyBorder="1" applyAlignment="1">
      <alignment horizontal="center" vertical="center" wrapText="1"/>
    </xf>
    <xf numFmtId="4" fontId="14" fillId="0" borderId="54" xfId="0" applyNumberFormat="1" applyFont="1" applyBorder="1" applyAlignment="1">
      <alignment horizontal="center" vertical="center" wrapText="1"/>
    </xf>
    <xf numFmtId="4" fontId="14" fillId="0" borderId="26" xfId="0" applyNumberFormat="1" applyFont="1" applyBorder="1" applyAlignment="1">
      <alignment horizontal="center" vertical="center" wrapText="1"/>
    </xf>
    <xf numFmtId="4" fontId="14" fillId="0" borderId="27" xfId="0" applyNumberFormat="1" applyFont="1" applyBorder="1" applyAlignment="1">
      <alignment horizontal="center" vertical="center" wrapText="1"/>
    </xf>
    <xf numFmtId="4" fontId="14" fillId="0" borderId="28" xfId="0" applyNumberFormat="1" applyFont="1" applyBorder="1" applyAlignment="1">
      <alignment horizontal="center" vertical="center" wrapText="1"/>
    </xf>
    <xf numFmtId="4" fontId="2" fillId="2" borderId="45" xfId="0" applyNumberFormat="1" applyFont="1" applyFill="1" applyBorder="1" applyAlignment="1">
      <alignment horizontal="center" vertical="center" wrapText="1"/>
    </xf>
    <xf numFmtId="4" fontId="2" fillId="2" borderId="42" xfId="0" applyNumberFormat="1" applyFont="1" applyFill="1" applyBorder="1" applyAlignment="1">
      <alignment horizontal="center" vertical="center" wrapText="1"/>
    </xf>
    <xf numFmtId="0" fontId="24" fillId="5" borderId="23"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15"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4" fontId="14" fillId="0" borderId="26" xfId="0" applyNumberFormat="1" applyFont="1" applyBorder="1" applyAlignment="1">
      <alignment horizontal="right" vertical="center" wrapText="1"/>
    </xf>
    <xf numFmtId="4" fontId="14" fillId="0" borderId="27" xfId="0" applyNumberFormat="1" applyFont="1" applyBorder="1" applyAlignment="1">
      <alignment horizontal="right" vertical="center" wrapText="1"/>
    </xf>
    <xf numFmtId="4" fontId="14" fillId="0" borderId="28" xfId="0" applyNumberFormat="1" applyFont="1" applyBorder="1" applyAlignment="1">
      <alignment horizontal="right" vertical="center" wrapText="1"/>
    </xf>
    <xf numFmtId="4" fontId="14" fillId="0" borderId="55" xfId="0" applyNumberFormat="1" applyFont="1" applyBorder="1" applyAlignment="1">
      <alignment horizontal="right" vertical="center" wrapText="1"/>
    </xf>
    <xf numFmtId="4" fontId="14" fillId="0" borderId="66" xfId="0" applyNumberFormat="1" applyFont="1" applyBorder="1" applyAlignment="1">
      <alignment horizontal="right" vertical="center" wrapText="1"/>
    </xf>
    <xf numFmtId="4" fontId="14" fillId="0" borderId="31" xfId="0" applyNumberFormat="1" applyFont="1" applyBorder="1" applyAlignment="1">
      <alignment horizontal="right" vertical="center" wrapText="1"/>
    </xf>
    <xf numFmtId="4" fontId="2" fillId="2" borderId="63" xfId="0" applyNumberFormat="1" applyFont="1" applyFill="1" applyBorder="1" applyAlignment="1">
      <alignment horizontal="right" vertical="center" wrapText="1"/>
    </xf>
    <xf numFmtId="4" fontId="2" fillId="2" borderId="57" xfId="0" applyNumberFormat="1" applyFont="1" applyFill="1" applyBorder="1" applyAlignment="1">
      <alignment horizontal="right" vertical="center" wrapText="1"/>
    </xf>
    <xf numFmtId="4" fontId="2" fillId="2" borderId="58" xfId="0" applyNumberFormat="1" applyFont="1" applyFill="1" applyBorder="1" applyAlignment="1">
      <alignment horizontal="right" vertical="center" wrapText="1"/>
    </xf>
    <xf numFmtId="0" fontId="24" fillId="5" borderId="62" xfId="0" applyFont="1" applyFill="1" applyBorder="1" applyAlignment="1">
      <alignment horizontal="center" vertical="center" wrapText="1"/>
    </xf>
    <xf numFmtId="0" fontId="24" fillId="5" borderId="35" xfId="0" applyFont="1" applyFill="1" applyBorder="1" applyAlignment="1">
      <alignment horizontal="center" vertical="center" wrapText="1"/>
    </xf>
    <xf numFmtId="0" fontId="24" fillId="5" borderId="60" xfId="0" applyFont="1" applyFill="1" applyBorder="1" applyAlignment="1">
      <alignment horizontal="center" vertical="center" wrapText="1"/>
    </xf>
    <xf numFmtId="0" fontId="24" fillId="5" borderId="16" xfId="0" applyFont="1" applyFill="1" applyBorder="1" applyAlignment="1">
      <alignment horizontal="center" vertical="center" wrapText="1"/>
    </xf>
    <xf numFmtId="0" fontId="24" fillId="5" borderId="0" xfId="0" applyFont="1" applyFill="1" applyAlignment="1">
      <alignment horizontal="center" vertical="center" wrapText="1"/>
    </xf>
    <xf numFmtId="0" fontId="24" fillId="5" borderId="59" xfId="0" applyFont="1" applyFill="1" applyBorder="1" applyAlignment="1">
      <alignment horizontal="center" vertical="center" wrapText="1"/>
    </xf>
    <xf numFmtId="0" fontId="24" fillId="5" borderId="50" xfId="0" applyFont="1" applyFill="1" applyBorder="1" applyAlignment="1">
      <alignment horizontal="center" vertical="center" wrapText="1"/>
    </xf>
    <xf numFmtId="0" fontId="24" fillId="5" borderId="40" xfId="0" applyFont="1" applyFill="1" applyBorder="1" applyAlignment="1">
      <alignment horizontal="center" vertical="center" wrapText="1"/>
    </xf>
    <xf numFmtId="0" fontId="24" fillId="5" borderId="51" xfId="0" applyFont="1" applyFill="1" applyBorder="1" applyAlignment="1">
      <alignment horizontal="center" vertical="center" wrapText="1"/>
    </xf>
    <xf numFmtId="0" fontId="14" fillId="0" borderId="26"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31"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61" xfId="0" applyFont="1" applyBorder="1" applyAlignment="1">
      <alignment horizontal="center" vertical="center" wrapText="1"/>
    </xf>
    <xf numFmtId="0" fontId="3" fillId="2" borderId="2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5" fillId="0" borderId="57" xfId="0" applyFont="1" applyBorder="1" applyAlignment="1">
      <alignment horizontal="center" vertical="center" wrapText="1"/>
    </xf>
    <xf numFmtId="0" fontId="15" fillId="0" borderId="20" xfId="0" applyFont="1" applyBorder="1" applyAlignment="1">
      <alignment horizontal="center" vertical="center" wrapText="1"/>
    </xf>
    <xf numFmtId="0" fontId="2" fillId="2" borderId="34" xfId="0" applyFont="1" applyFill="1" applyBorder="1" applyAlignment="1">
      <alignment horizontal="right" vertical="center"/>
    </xf>
    <xf numFmtId="0" fontId="2" fillId="2" borderId="35" xfId="0" applyFont="1" applyFill="1" applyBorder="1" applyAlignment="1">
      <alignment horizontal="right" vertical="center"/>
    </xf>
    <xf numFmtId="0" fontId="2" fillId="2" borderId="37" xfId="0" applyFont="1" applyFill="1" applyBorder="1" applyAlignment="1">
      <alignment horizontal="right" vertical="center"/>
    </xf>
    <xf numFmtId="0" fontId="2" fillId="2" borderId="0" xfId="0" applyFont="1" applyFill="1" applyAlignment="1">
      <alignment horizontal="right" vertical="center"/>
    </xf>
    <xf numFmtId="0" fontId="2" fillId="2" borderId="39" xfId="0" applyFont="1" applyFill="1" applyBorder="1" applyAlignment="1">
      <alignment horizontal="right" vertical="center"/>
    </xf>
    <xf numFmtId="0" fontId="2" fillId="2" borderId="40" xfId="0" applyFont="1" applyFill="1" applyBorder="1" applyAlignment="1">
      <alignment horizontal="right" vertical="center"/>
    </xf>
    <xf numFmtId="0" fontId="24" fillId="5" borderId="6"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4" fillId="5" borderId="12" xfId="0" applyFont="1" applyFill="1" applyBorder="1" applyAlignment="1">
      <alignment horizontal="center" vertical="center" wrapText="1"/>
    </xf>
    <xf numFmtId="4" fontId="14" fillId="0" borderId="55" xfId="0" applyNumberFormat="1" applyFont="1" applyBorder="1" applyAlignment="1">
      <alignment horizontal="center" vertical="center" wrapText="1"/>
    </xf>
    <xf numFmtId="4" fontId="14" fillId="0" borderId="31" xfId="0" applyNumberFormat="1" applyFont="1" applyBorder="1" applyAlignment="1">
      <alignment horizontal="center" vertical="center" wrapText="1"/>
    </xf>
    <xf numFmtId="0" fontId="7" fillId="2" borderId="56" xfId="0" applyFont="1" applyFill="1" applyBorder="1" applyAlignment="1">
      <alignment horizontal="center" vertical="center"/>
    </xf>
    <xf numFmtId="0" fontId="7" fillId="2" borderId="58"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2" fillId="2" borderId="37" xfId="0" applyFont="1" applyFill="1" applyBorder="1" applyAlignment="1">
      <alignment horizontal="right" vertical="center"/>
    </xf>
    <xf numFmtId="0" fontId="12" fillId="2" borderId="0" xfId="0" applyFont="1" applyFill="1" applyAlignment="1">
      <alignment horizontal="right" vertical="center"/>
    </xf>
    <xf numFmtId="0" fontId="20" fillId="2" borderId="0" xfId="0" applyFont="1" applyFill="1" applyAlignment="1">
      <alignment horizontal="left" vertical="center"/>
    </xf>
    <xf numFmtId="0" fontId="20" fillId="2" borderId="38" xfId="0" applyFont="1" applyFill="1" applyBorder="1" applyAlignment="1">
      <alignment horizontal="left" vertical="center"/>
    </xf>
    <xf numFmtId="0" fontId="2" fillId="2" borderId="50" xfId="0" applyFont="1" applyFill="1" applyBorder="1" applyAlignment="1">
      <alignment horizontal="right" vertical="center"/>
    </xf>
    <xf numFmtId="0" fontId="2" fillId="2" borderId="51" xfId="0" applyFont="1" applyFill="1" applyBorder="1" applyAlignment="1">
      <alignment horizontal="right" vertical="center"/>
    </xf>
    <xf numFmtId="0" fontId="12" fillId="2" borderId="39" xfId="0" applyFont="1" applyFill="1" applyBorder="1" applyAlignment="1">
      <alignment horizontal="right" vertical="center"/>
    </xf>
    <xf numFmtId="0" fontId="12" fillId="2" borderId="40" xfId="0" applyFont="1" applyFill="1" applyBorder="1" applyAlignment="1">
      <alignment horizontal="right" vertical="center"/>
    </xf>
    <xf numFmtId="0" fontId="1" fillId="0" borderId="5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2" borderId="13" xfId="0" applyFont="1" applyFill="1" applyBorder="1" applyAlignment="1">
      <alignment horizontal="center" vertical="center" wrapText="1"/>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56" xfId="0" applyFont="1" applyFill="1" applyBorder="1" applyAlignment="1">
      <alignment horizontal="center" vertical="center"/>
    </xf>
    <xf numFmtId="0" fontId="9" fillId="3" borderId="57" xfId="0" applyFont="1" applyFill="1" applyBorder="1" applyAlignment="1">
      <alignment horizontal="center" vertical="center"/>
    </xf>
    <xf numFmtId="0" fontId="9" fillId="3" borderId="58"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57" xfId="0" applyFont="1" applyFill="1" applyBorder="1" applyAlignment="1">
      <alignment horizontal="left" vertical="center"/>
    </xf>
    <xf numFmtId="0" fontId="7" fillId="2" borderId="61" xfId="0" applyFont="1" applyFill="1" applyBorder="1" applyAlignment="1">
      <alignment horizontal="left" vertical="center"/>
    </xf>
    <xf numFmtId="0" fontId="14" fillId="0" borderId="19" xfId="0" applyFont="1" applyBorder="1" applyAlignment="1">
      <alignment horizontal="center" vertical="center" wrapText="1"/>
    </xf>
    <xf numFmtId="0" fontId="14" fillId="0" borderId="54" xfId="0" applyFont="1" applyBorder="1" applyAlignment="1">
      <alignment horizontal="center" vertical="center" wrapText="1"/>
    </xf>
    <xf numFmtId="0" fontId="24" fillId="5" borderId="34" xfId="0" applyFont="1" applyFill="1" applyBorder="1" applyAlignment="1">
      <alignment horizontal="center" vertical="center" wrapText="1"/>
    </xf>
    <xf numFmtId="0" fontId="24" fillId="5" borderId="37" xfId="0" applyFont="1" applyFill="1" applyBorder="1" applyAlignment="1">
      <alignment horizontal="center" vertical="center" wrapText="1"/>
    </xf>
    <xf numFmtId="0" fontId="24" fillId="5" borderId="39" xfId="0" applyFont="1" applyFill="1" applyBorder="1" applyAlignment="1">
      <alignment horizontal="center" vertical="center" wrapText="1"/>
    </xf>
    <xf numFmtId="0" fontId="34" fillId="0" borderId="53" xfId="0" applyFont="1" applyBorder="1" applyAlignment="1">
      <alignment horizontal="center" vertical="center" wrapText="1"/>
    </xf>
    <xf numFmtId="0" fontId="24" fillId="5" borderId="56" xfId="0" applyFont="1" applyFill="1" applyBorder="1" applyAlignment="1">
      <alignment horizontal="center" vertical="center" wrapText="1"/>
    </xf>
    <xf numFmtId="0" fontId="24" fillId="5" borderId="58" xfId="0" applyFont="1" applyFill="1" applyBorder="1" applyAlignment="1">
      <alignment horizontal="center" vertical="center" wrapText="1"/>
    </xf>
    <xf numFmtId="0" fontId="24" fillId="5" borderId="50" xfId="0" applyFont="1" applyFill="1" applyBorder="1" applyAlignment="1">
      <alignment horizontal="right" vertical="center"/>
    </xf>
    <xf numFmtId="0" fontId="24" fillId="5" borderId="40" xfId="0" applyFont="1" applyFill="1" applyBorder="1" applyAlignment="1">
      <alignment horizontal="right" vertical="center"/>
    </xf>
    <xf numFmtId="0" fontId="24" fillId="5" borderId="51" xfId="0" applyFont="1" applyFill="1" applyBorder="1" applyAlignment="1">
      <alignment horizontal="right" vertical="center"/>
    </xf>
    <xf numFmtId="0" fontId="24" fillId="5" borderId="5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1" fillId="5" borderId="63" xfId="0" applyFont="1" applyFill="1" applyBorder="1" applyAlignment="1">
      <alignment horizontal="center" vertical="center"/>
    </xf>
    <xf numFmtId="0" fontId="21" fillId="5" borderId="61" xfId="0" applyFont="1" applyFill="1" applyBorder="1" applyAlignment="1">
      <alignment horizontal="center" vertical="center"/>
    </xf>
    <xf numFmtId="0" fontId="24" fillId="5" borderId="24"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16" fillId="0" borderId="57" xfId="0" applyFont="1" applyBorder="1" applyAlignment="1">
      <alignment horizontal="center" vertical="center" wrapText="1"/>
    </xf>
    <xf numFmtId="0" fontId="16" fillId="0" borderId="61" xfId="0" applyFont="1" applyBorder="1" applyAlignment="1">
      <alignment horizontal="center" vertical="center" wrapText="1"/>
    </xf>
    <xf numFmtId="0" fontId="24" fillId="5" borderId="34" xfId="0" applyFont="1" applyFill="1" applyBorder="1" applyAlignment="1">
      <alignment horizontal="right" vertical="center"/>
    </xf>
    <xf numFmtId="0" fontId="24" fillId="5" borderId="35" xfId="0" applyFont="1" applyFill="1" applyBorder="1" applyAlignment="1">
      <alignment horizontal="right" vertical="center"/>
    </xf>
    <xf numFmtId="0" fontId="24" fillId="5" borderId="37" xfId="0" applyFont="1" applyFill="1" applyBorder="1" applyAlignment="1">
      <alignment horizontal="right" vertical="center"/>
    </xf>
    <xf numFmtId="0" fontId="24" fillId="5" borderId="0" xfId="0" applyFont="1" applyFill="1" applyAlignment="1">
      <alignment horizontal="right" vertical="center"/>
    </xf>
    <xf numFmtId="0" fontId="24" fillId="5" borderId="39" xfId="0" applyFont="1" applyFill="1" applyBorder="1" applyAlignment="1">
      <alignment horizontal="right" vertical="center"/>
    </xf>
    <xf numFmtId="0" fontId="3" fillId="2" borderId="6"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24" fillId="5" borderId="57" xfId="0" applyFont="1" applyFill="1" applyBorder="1" applyAlignment="1">
      <alignment horizontal="center" vertical="center" wrapText="1"/>
    </xf>
    <xf numFmtId="0" fontId="24" fillId="5" borderId="61" xfId="0" applyFont="1" applyFill="1" applyBorder="1" applyAlignment="1">
      <alignment horizontal="center" vertical="center" wrapText="1"/>
    </xf>
    <xf numFmtId="0" fontId="21" fillId="5" borderId="56" xfId="0" applyFont="1" applyFill="1" applyBorder="1" applyAlignment="1">
      <alignment horizontal="center" vertical="center"/>
    </xf>
    <xf numFmtId="0" fontId="21" fillId="5" borderId="58"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19" fillId="0" borderId="32" xfId="0" applyFont="1" applyBorder="1" applyAlignment="1">
      <alignment horizontal="center" vertical="center" wrapText="1"/>
    </xf>
    <xf numFmtId="0" fontId="19" fillId="0" borderId="42" xfId="0" applyFont="1" applyBorder="1" applyAlignment="1">
      <alignment horizontal="center" vertical="center" wrapText="1"/>
    </xf>
    <xf numFmtId="0" fontId="8" fillId="2" borderId="32"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19" fillId="0" borderId="47" xfId="0" applyFont="1" applyBorder="1" applyAlignment="1">
      <alignment horizontal="center" vertical="center" wrapText="1"/>
    </xf>
    <xf numFmtId="0" fontId="4" fillId="2" borderId="37"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2" fillId="2" borderId="3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9"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49" xfId="0" applyFont="1" applyBorder="1" applyAlignment="1">
      <alignment horizontal="center" vertical="center" wrapText="1"/>
    </xf>
    <xf numFmtId="0" fontId="5" fillId="0" borderId="30" xfId="0" applyFont="1" applyBorder="1" applyAlignment="1">
      <alignment horizontal="center" vertical="center" wrapText="1"/>
    </xf>
    <xf numFmtId="0" fontId="7" fillId="0" borderId="49" xfId="0" applyFont="1" applyBorder="1" applyAlignment="1">
      <alignment horizontal="right" vertical="center"/>
    </xf>
    <xf numFmtId="0" fontId="7" fillId="0" borderId="29" xfId="0" applyFont="1" applyBorder="1" applyAlignment="1">
      <alignment horizontal="right" vertical="center"/>
    </xf>
    <xf numFmtId="0" fontId="7" fillId="0" borderId="30" xfId="0" applyFont="1" applyBorder="1" applyAlignment="1">
      <alignment horizontal="right" vertical="center"/>
    </xf>
    <xf numFmtId="0" fontId="6" fillId="0" borderId="26" xfId="0" applyFont="1" applyBorder="1" applyAlignment="1">
      <alignment horizontal="center" vertical="center" wrapText="1"/>
    </xf>
    <xf numFmtId="0" fontId="6" fillId="0" borderId="28" xfId="0" applyFont="1" applyBorder="1" applyAlignment="1">
      <alignment horizontal="center" vertical="center" wrapText="1"/>
    </xf>
    <xf numFmtId="14" fontId="7" fillId="0" borderId="26" xfId="0" applyNumberFormat="1" applyFont="1" applyBorder="1" applyAlignment="1">
      <alignment horizontal="right" vertical="center"/>
    </xf>
    <xf numFmtId="14" fontId="7" fillId="0" borderId="27" xfId="0" applyNumberFormat="1" applyFont="1" applyBorder="1" applyAlignment="1">
      <alignment horizontal="right" vertical="center"/>
    </xf>
    <xf numFmtId="14" fontId="7" fillId="0" borderId="28" xfId="0" applyNumberFormat="1" applyFont="1" applyBorder="1" applyAlignment="1">
      <alignment horizontal="right" vertical="center"/>
    </xf>
    <xf numFmtId="0" fontId="2" fillId="2" borderId="45"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2" xfId="0" applyFont="1" applyFill="1" applyBorder="1" applyAlignment="1">
      <alignment horizontal="right" vertical="center"/>
    </xf>
    <xf numFmtId="0" fontId="2" fillId="2" borderId="33" xfId="0" applyFont="1" applyFill="1" applyBorder="1" applyAlignment="1">
      <alignment horizontal="right" vertical="center"/>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4" fillId="3" borderId="34" xfId="0" applyFont="1" applyFill="1" applyBorder="1" applyAlignment="1">
      <alignment horizontal="center" vertical="center"/>
    </xf>
    <xf numFmtId="0" fontId="24" fillId="3" borderId="37" xfId="0" applyFont="1" applyFill="1" applyBorder="1" applyAlignment="1">
      <alignment horizontal="center" vertical="center"/>
    </xf>
    <xf numFmtId="0" fontId="24" fillId="3" borderId="39" xfId="0" applyFont="1" applyFill="1" applyBorder="1" applyAlignment="1">
      <alignment horizontal="center" vertical="center"/>
    </xf>
    <xf numFmtId="0" fontId="17" fillId="2" borderId="48"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Alignment="1">
      <alignment horizontal="center" vertical="center" wrapText="1"/>
    </xf>
    <xf numFmtId="0" fontId="19" fillId="0" borderId="38" xfId="0" applyFont="1" applyBorder="1" applyAlignment="1">
      <alignment horizontal="center" vertical="center" wrapText="1"/>
    </xf>
    <xf numFmtId="0" fontId="19" fillId="0" borderId="3" xfId="0" applyFont="1" applyBorder="1" applyAlignment="1">
      <alignment horizontal="center" vertical="center" wrapText="1"/>
    </xf>
    <xf numFmtId="14" fontId="19" fillId="0" borderId="3" xfId="0" applyNumberFormat="1" applyFont="1" applyBorder="1" applyAlignment="1">
      <alignment horizontal="center" vertical="center" wrapText="1"/>
    </xf>
    <xf numFmtId="0" fontId="4" fillId="2" borderId="55"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19" fillId="0" borderId="64" xfId="0" applyFont="1" applyBorder="1" applyAlignment="1">
      <alignment horizontal="center" vertical="center"/>
    </xf>
    <xf numFmtId="0" fontId="19" fillId="0" borderId="46" xfId="0" applyFont="1" applyBorder="1" applyAlignment="1">
      <alignment horizontal="center" vertical="center"/>
    </xf>
    <xf numFmtId="0" fontId="19" fillId="0" borderId="26" xfId="0" applyFont="1" applyBorder="1" applyAlignment="1">
      <alignment horizontal="center" vertical="center" wrapText="1"/>
    </xf>
    <xf numFmtId="0" fontId="19" fillId="0" borderId="28" xfId="0" applyFont="1" applyBorder="1" applyAlignment="1">
      <alignment horizontal="center" vertical="center" wrapText="1"/>
    </xf>
    <xf numFmtId="4" fontId="4" fillId="4" borderId="3" xfId="0" applyNumberFormat="1" applyFont="1" applyFill="1" applyBorder="1" applyAlignment="1">
      <alignment horizontal="center" vertical="center" wrapText="1"/>
    </xf>
    <xf numFmtId="0" fontId="22" fillId="3" borderId="53"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6" fillId="0" borderId="49" xfId="0" applyFont="1" applyBorder="1" applyAlignment="1">
      <alignment horizontal="center" vertical="center" wrapText="1"/>
    </xf>
    <xf numFmtId="0" fontId="6" fillId="0" borderId="30" xfId="0" applyFont="1" applyBorder="1" applyAlignment="1">
      <alignment horizontal="center" vertical="center" wrapText="1"/>
    </xf>
    <xf numFmtId="0" fontId="2" fillId="3" borderId="45"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4" fillId="3" borderId="42" xfId="0" applyFont="1" applyFill="1" applyBorder="1" applyAlignment="1">
      <alignment horizontal="right" vertical="center"/>
    </xf>
    <xf numFmtId="0" fontId="24" fillId="3" borderId="33" xfId="0" applyFont="1" applyFill="1" applyBorder="1" applyAlignment="1">
      <alignment horizontal="right" vertical="center"/>
    </xf>
    <xf numFmtId="0" fontId="24" fillId="3" borderId="13"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28"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1" fillId="3" borderId="32" xfId="0" applyFont="1" applyFill="1" applyBorder="1" applyAlignment="1">
      <alignment horizontal="center" vertical="center" wrapText="1"/>
    </xf>
    <xf numFmtId="0" fontId="21" fillId="3" borderId="42" xfId="0" applyFont="1" applyFill="1" applyBorder="1" applyAlignment="1">
      <alignment horizontal="center" vertical="center" wrapText="1"/>
    </xf>
    <xf numFmtId="0" fontId="21" fillId="3" borderId="37" xfId="0" applyFont="1" applyFill="1" applyBorder="1" applyAlignment="1">
      <alignment horizontal="center" vertical="center" wrapText="1"/>
    </xf>
    <xf numFmtId="0" fontId="21" fillId="3" borderId="39"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29" xfId="0" applyFont="1" applyFill="1" applyBorder="1" applyAlignment="1">
      <alignment horizontal="center" vertical="center" wrapText="1"/>
    </xf>
    <xf numFmtId="0" fontId="21" fillId="3" borderId="46"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3" fillId="3" borderId="48"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21" xfId="0" applyFont="1" applyFill="1" applyBorder="1" applyAlignment="1">
      <alignment horizontal="center" vertical="center" wrapText="1"/>
    </xf>
    <xf numFmtId="14" fontId="19" fillId="0" borderId="49" xfId="0" applyNumberFormat="1" applyFont="1" applyBorder="1" applyAlignment="1">
      <alignment horizontal="center" vertical="center" wrapText="1"/>
    </xf>
    <xf numFmtId="14" fontId="19" fillId="0" borderId="29" xfId="0" applyNumberFormat="1" applyFont="1" applyBorder="1" applyAlignment="1">
      <alignment horizontal="center" vertical="center" wrapText="1"/>
    </xf>
    <xf numFmtId="0" fontId="21" fillId="3" borderId="0" xfId="0" applyFont="1" applyFill="1" applyAlignment="1">
      <alignment horizontal="center" vertical="center" wrapText="1"/>
    </xf>
    <xf numFmtId="0" fontId="19" fillId="0" borderId="29" xfId="0" applyFont="1" applyBorder="1" applyAlignment="1">
      <alignment horizontal="center" vertical="center" wrapText="1"/>
    </xf>
    <xf numFmtId="0" fontId="19" fillId="0" borderId="38" xfId="0" applyFont="1" applyBorder="1" applyAlignment="1">
      <alignment horizontal="center" vertical="center"/>
    </xf>
    <xf numFmtId="2" fontId="8" fillId="4" borderId="26" xfId="0" applyNumberFormat="1" applyFont="1" applyFill="1" applyBorder="1" applyAlignment="1">
      <alignment horizontal="center" vertical="center" wrapText="1"/>
    </xf>
    <xf numFmtId="2" fontId="8" fillId="4" borderId="27" xfId="0" applyNumberFormat="1" applyFont="1" applyFill="1" applyBorder="1" applyAlignment="1">
      <alignment horizontal="center" vertical="center" wrapText="1"/>
    </xf>
    <xf numFmtId="0" fontId="4" fillId="2" borderId="15" xfId="0" applyFont="1" applyFill="1" applyBorder="1" applyAlignment="1">
      <alignment horizontal="center" vertical="center" wrapText="1"/>
    </xf>
    <xf numFmtId="0" fontId="6" fillId="0" borderId="54" xfId="0" applyFont="1" applyBorder="1" applyAlignment="1">
      <alignment horizontal="center" vertical="center" wrapText="1"/>
    </xf>
    <xf numFmtId="0" fontId="19" fillId="0" borderId="4" xfId="0" applyFont="1" applyBorder="1" applyAlignment="1">
      <alignment horizontal="center" vertical="center" wrapText="1"/>
    </xf>
    <xf numFmtId="0" fontId="12" fillId="2" borderId="39"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14" fontId="10" fillId="0" borderId="40" xfId="0" applyNumberFormat="1"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9" fillId="4" borderId="26"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21" fillId="3" borderId="43" xfId="0" applyFont="1" applyFill="1" applyBorder="1" applyAlignment="1">
      <alignment horizontal="center" vertical="center" wrapText="1"/>
    </xf>
    <xf numFmtId="0" fontId="21" fillId="3" borderId="31" xfId="0" applyFont="1" applyFill="1" applyBorder="1" applyAlignment="1">
      <alignment horizontal="center" vertical="center" wrapText="1"/>
    </xf>
    <xf numFmtId="0" fontId="21" fillId="3" borderId="43" xfId="0" applyFont="1" applyFill="1" applyBorder="1" applyAlignment="1">
      <alignment horizontal="center" vertical="center" wrapText="1"/>
    </xf>
    <xf numFmtId="164" fontId="7" fillId="0" borderId="3" xfId="0" applyNumberFormat="1" applyFont="1" applyBorder="1" applyAlignment="1">
      <alignment horizontal="center" vertical="center"/>
    </xf>
    <xf numFmtId="164" fontId="7" fillId="4" borderId="3" xfId="0" applyNumberFormat="1" applyFont="1" applyFill="1" applyBorder="1" applyAlignment="1">
      <alignment horizontal="center" vertical="center"/>
    </xf>
    <xf numFmtId="164" fontId="7" fillId="4" borderId="19" xfId="0" applyNumberFormat="1" applyFont="1" applyFill="1" applyBorder="1" applyAlignment="1">
      <alignment horizontal="center" vertical="center"/>
    </xf>
    <xf numFmtId="164" fontId="7" fillId="0" borderId="26" xfId="0" applyNumberFormat="1" applyFont="1" applyBorder="1" applyAlignment="1">
      <alignment horizontal="center" vertical="center"/>
    </xf>
    <xf numFmtId="164" fontId="5" fillId="0" borderId="29" xfId="0" applyNumberFormat="1" applyFont="1" applyBorder="1" applyAlignment="1">
      <alignment vertical="center" wrapText="1"/>
    </xf>
    <xf numFmtId="0" fontId="1" fillId="4" borderId="6"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35" fillId="0" borderId="3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0" xfId="0" applyFont="1" applyAlignment="1">
      <alignment horizontal="center" vertical="center" wrapText="1"/>
    </xf>
    <xf numFmtId="0" fontId="35" fillId="0" borderId="38"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40" xfId="0" applyFont="1" applyBorder="1" applyAlignment="1">
      <alignment horizontal="center" vertical="center" wrapText="1"/>
    </xf>
    <xf numFmtId="0" fontId="35" fillId="0" borderId="41" xfId="0" applyFont="1" applyBorder="1" applyAlignment="1">
      <alignment horizontal="center" vertical="center" wrapText="1"/>
    </xf>
    <xf numFmtId="0" fontId="36" fillId="0" borderId="34"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0" xfId="0" applyFont="1" applyAlignment="1">
      <alignment horizontal="center" vertical="center" wrapText="1"/>
    </xf>
    <xf numFmtId="0" fontId="36" fillId="0" borderId="38"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41"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36"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0" xfId="0" applyFont="1" applyAlignment="1">
      <alignment horizontal="center" vertical="center" wrapText="1"/>
    </xf>
    <xf numFmtId="0" fontId="37" fillId="0" borderId="38" xfId="0" applyFont="1" applyBorder="1" applyAlignment="1">
      <alignment horizontal="center" vertical="center" wrapText="1"/>
    </xf>
    <xf numFmtId="0" fontId="37" fillId="0" borderId="39" xfId="0" applyFont="1" applyBorder="1" applyAlignment="1">
      <alignment horizontal="center" vertical="center" wrapText="1"/>
    </xf>
    <xf numFmtId="0" fontId="37" fillId="0" borderId="40" xfId="0" applyFont="1" applyBorder="1" applyAlignment="1">
      <alignment horizontal="center" vertical="center" wrapText="1"/>
    </xf>
    <xf numFmtId="0" fontId="37" fillId="0" borderId="41" xfId="0" applyFont="1" applyBorder="1" applyAlignment="1">
      <alignment horizontal="center" vertical="center" wrapText="1"/>
    </xf>
    <xf numFmtId="14" fontId="1" fillId="0" borderId="3" xfId="0" applyNumberFormat="1" applyFont="1" applyBorder="1" applyAlignment="1">
      <alignment horizontal="center" vertical="center" wrapText="1"/>
    </xf>
    <xf numFmtId="14" fontId="1" fillId="0" borderId="6"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9" xfId="0" applyNumberFormat="1" applyFont="1" applyBorder="1" applyAlignment="1">
      <alignment horizontal="center" vertical="center" wrapText="1"/>
    </xf>
    <xf numFmtId="4" fontId="1" fillId="0" borderId="12"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38" fillId="0" borderId="6" xfId="0" applyFont="1" applyBorder="1" applyAlignment="1">
      <alignment horizontal="center" vertical="center" wrapText="1"/>
    </xf>
    <xf numFmtId="0" fontId="38" fillId="4" borderId="6" xfId="0" applyFont="1" applyFill="1" applyBorder="1" applyAlignment="1">
      <alignment horizontal="center" vertical="center" wrapText="1"/>
    </xf>
    <xf numFmtId="14" fontId="1" fillId="4" borderId="6" xfId="0" applyNumberFormat="1" applyFont="1" applyFill="1" applyBorder="1" applyAlignment="1">
      <alignment horizontal="center" vertical="center" wrapText="1"/>
    </xf>
    <xf numFmtId="4" fontId="1" fillId="4" borderId="3" xfId="0" applyNumberFormat="1" applyFont="1" applyFill="1" applyBorder="1" applyAlignment="1">
      <alignment horizontal="center" vertical="center" wrapText="1"/>
    </xf>
    <xf numFmtId="4" fontId="1" fillId="4" borderId="7" xfId="0" applyNumberFormat="1" applyFont="1" applyFill="1" applyBorder="1" applyAlignment="1">
      <alignment horizontal="center" vertical="center" wrapText="1"/>
    </xf>
    <xf numFmtId="0" fontId="0" fillId="0" borderId="3" xfId="0" applyFont="1" applyBorder="1" applyAlignment="1">
      <alignment horizontal="center" vertical="center"/>
    </xf>
    <xf numFmtId="4" fontId="1" fillId="4" borderId="9" xfId="0" applyNumberFormat="1" applyFont="1" applyFill="1" applyBorder="1" applyAlignment="1">
      <alignment horizontal="center" vertical="center" wrapText="1"/>
    </xf>
    <xf numFmtId="4" fontId="1" fillId="4" borderId="12" xfId="0" applyNumberFormat="1" applyFont="1" applyFill="1" applyBorder="1" applyAlignment="1">
      <alignment horizontal="center"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1428750</xdr:colOff>
      <xdr:row>2</xdr:row>
      <xdr:rowOff>83766</xdr:rowOff>
    </xdr:to>
    <xdr:pic>
      <xdr:nvPicPr>
        <xdr:cNvPr id="2" name="imageSelected1">
          <a:extLst>
            <a:ext uri="{FF2B5EF4-FFF2-40B4-BE49-F238E27FC236}">
              <a16:creationId xmlns:a16="http://schemas.microsoft.com/office/drawing/2014/main" id="{E71FE13D-2C89-0B46-9E24-D2EBF07799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62175" cy="407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1397000</xdr:colOff>
      <xdr:row>2</xdr:row>
      <xdr:rowOff>0</xdr:rowOff>
    </xdr:to>
    <xdr:pic>
      <xdr:nvPicPr>
        <xdr:cNvPr id="2" name="imageSelected1">
          <a:extLst>
            <a:ext uri="{FF2B5EF4-FFF2-40B4-BE49-F238E27FC236}">
              <a16:creationId xmlns:a16="http://schemas.microsoft.com/office/drawing/2014/main" id="{BAD06C20-12C2-4685-995A-BD21EACFB8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39699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0B709-A909-4E35-B79A-9AA8D047FA22}">
  <sheetPr>
    <pageSetUpPr fitToPage="1"/>
  </sheetPr>
  <dimension ref="A3:Q75"/>
  <sheetViews>
    <sheetView tabSelected="1" zoomScaleNormal="100" zoomScaleSheetLayoutView="100" workbookViewId="0">
      <selection activeCell="F18" sqref="F18"/>
    </sheetView>
  </sheetViews>
  <sheetFormatPr defaultColWidth="9.140625" defaultRowHeight="12.75" x14ac:dyDescent="0.2"/>
  <cols>
    <col min="1" max="1" width="11" style="8" customWidth="1"/>
    <col min="2" max="2" width="49" style="4" customWidth="1"/>
    <col min="3" max="3" width="6.5703125" style="7" customWidth="1"/>
    <col min="4" max="4" width="22.5703125" style="8" customWidth="1"/>
    <col min="5" max="5" width="13.42578125" style="8" bestFit="1" customWidth="1"/>
    <col min="6" max="6" width="29.42578125" style="8" customWidth="1"/>
    <col min="7" max="8" width="13.28515625" style="8" customWidth="1"/>
    <col min="9" max="9" width="26.5703125" style="8" customWidth="1"/>
    <col min="10" max="11" width="15.85546875" style="8" customWidth="1"/>
    <col min="12" max="12" width="13.7109375" style="8" customWidth="1"/>
    <col min="13" max="13" width="14.7109375" style="8" hidden="1" customWidth="1"/>
    <col min="14" max="14" width="24.7109375" style="8" customWidth="1"/>
    <col min="15" max="15" width="21.7109375" style="8" customWidth="1"/>
    <col min="16" max="16" width="13.42578125" style="8" customWidth="1"/>
    <col min="17" max="17" width="33.42578125" style="4" customWidth="1"/>
    <col min="18" max="16384" width="9.140625" style="1"/>
  </cols>
  <sheetData>
    <row r="3" spans="1:17" ht="13.5" thickBot="1" x14ac:dyDescent="0.25"/>
    <row r="4" spans="1:17" ht="18.75" x14ac:dyDescent="0.2">
      <c r="A4" s="206" t="s">
        <v>0</v>
      </c>
      <c r="B4" s="207"/>
      <c r="C4" s="207"/>
      <c r="D4" s="207"/>
      <c r="E4" s="207"/>
      <c r="F4" s="207"/>
      <c r="G4" s="207"/>
      <c r="H4" s="207"/>
      <c r="I4" s="207"/>
      <c r="J4" s="207"/>
      <c r="K4" s="207"/>
      <c r="L4" s="207"/>
      <c r="M4" s="207"/>
      <c r="N4" s="207"/>
      <c r="O4" s="207"/>
      <c r="P4" s="207"/>
      <c r="Q4" s="208"/>
    </row>
    <row r="5" spans="1:17" ht="18.75" customHeight="1" x14ac:dyDescent="0.2">
      <c r="A5" s="209" t="s">
        <v>1</v>
      </c>
      <c r="B5" s="210"/>
      <c r="C5" s="24"/>
      <c r="D5" s="211" t="s">
        <v>202</v>
      </c>
      <c r="E5" s="211"/>
      <c r="F5" s="211"/>
      <c r="G5" s="211"/>
      <c r="H5" s="211"/>
      <c r="I5" s="211"/>
      <c r="J5" s="211"/>
      <c r="K5" s="211"/>
      <c r="L5" s="211"/>
      <c r="M5" s="211"/>
      <c r="N5" s="211"/>
      <c r="O5" s="211"/>
      <c r="P5" s="211"/>
      <c r="Q5" s="212"/>
    </row>
    <row r="6" spans="1:17" ht="18.75" customHeight="1" thickBot="1" x14ac:dyDescent="0.25">
      <c r="A6" s="215" t="s">
        <v>2</v>
      </c>
      <c r="B6" s="216"/>
      <c r="C6" s="22"/>
      <c r="D6" s="43" t="s">
        <v>3</v>
      </c>
      <c r="E6" s="43"/>
      <c r="F6" s="43"/>
      <c r="G6" s="43"/>
      <c r="H6" s="43"/>
      <c r="I6" s="43"/>
      <c r="J6" s="43"/>
      <c r="K6" s="43"/>
      <c r="L6" s="43"/>
      <c r="M6" s="43"/>
      <c r="N6" s="43"/>
      <c r="O6" s="43"/>
      <c r="P6" s="43"/>
      <c r="Q6" s="44"/>
    </row>
    <row r="7" spans="1:17" ht="19.5" thickBot="1" x14ac:dyDescent="0.25">
      <c r="A7" s="221" t="s">
        <v>4</v>
      </c>
      <c r="B7" s="222"/>
      <c r="C7" s="222"/>
      <c r="D7" s="222"/>
      <c r="E7" s="222"/>
      <c r="F7" s="222"/>
      <c r="G7" s="222"/>
      <c r="H7" s="222"/>
      <c r="I7" s="222"/>
      <c r="J7" s="222"/>
      <c r="K7" s="222"/>
      <c r="L7" s="222"/>
      <c r="M7" s="222"/>
      <c r="N7" s="222"/>
      <c r="O7" s="222"/>
      <c r="P7" s="222"/>
      <c r="Q7" s="223"/>
    </row>
    <row r="8" spans="1:17" ht="19.5" thickBot="1" x14ac:dyDescent="0.25">
      <c r="A8" s="224" t="s">
        <v>5</v>
      </c>
      <c r="B8" s="225"/>
      <c r="C8" s="225"/>
      <c r="D8" s="225"/>
      <c r="E8" s="225"/>
      <c r="F8" s="225"/>
      <c r="G8" s="225"/>
      <c r="H8" s="225"/>
      <c r="I8" s="225"/>
      <c r="J8" s="225"/>
      <c r="K8" s="225"/>
      <c r="L8" s="225"/>
      <c r="M8" s="225"/>
      <c r="N8" s="225"/>
      <c r="O8" s="225"/>
      <c r="P8" s="225"/>
      <c r="Q8" s="226"/>
    </row>
    <row r="9" spans="1:17" ht="15" customHeight="1" x14ac:dyDescent="0.2">
      <c r="A9" s="179" t="s">
        <v>6</v>
      </c>
      <c r="B9" s="227" t="s">
        <v>7</v>
      </c>
      <c r="C9" s="230" t="s">
        <v>8</v>
      </c>
      <c r="D9" s="220" t="s">
        <v>9</v>
      </c>
      <c r="E9" s="220" t="s">
        <v>10</v>
      </c>
      <c r="F9" s="231" t="s">
        <v>11</v>
      </c>
      <c r="G9" s="220" t="s">
        <v>12</v>
      </c>
      <c r="H9" s="185" t="s">
        <v>13</v>
      </c>
      <c r="I9" s="131" t="s">
        <v>14</v>
      </c>
      <c r="J9" s="132"/>
      <c r="K9" s="133"/>
      <c r="L9" s="131" t="s">
        <v>251</v>
      </c>
      <c r="M9" s="133"/>
      <c r="N9" s="220" t="s">
        <v>16</v>
      </c>
      <c r="O9" s="228" t="s">
        <v>17</v>
      </c>
      <c r="P9" s="236" t="s">
        <v>18</v>
      </c>
      <c r="Q9" s="228" t="s">
        <v>19</v>
      </c>
    </row>
    <row r="10" spans="1:17" ht="15" customHeight="1" x14ac:dyDescent="0.2">
      <c r="A10" s="180"/>
      <c r="B10" s="228"/>
      <c r="C10" s="136"/>
      <c r="D10" s="186"/>
      <c r="E10" s="186"/>
      <c r="F10" s="231"/>
      <c r="G10" s="186"/>
      <c r="H10" s="186"/>
      <c r="I10" s="134"/>
      <c r="J10" s="135"/>
      <c r="K10" s="136"/>
      <c r="L10" s="134"/>
      <c r="M10" s="136"/>
      <c r="N10" s="186"/>
      <c r="O10" s="228"/>
      <c r="P10" s="237"/>
      <c r="Q10" s="228" t="s">
        <v>20</v>
      </c>
    </row>
    <row r="11" spans="1:17" ht="60" customHeight="1" thickBot="1" x14ac:dyDescent="0.25">
      <c r="A11" s="49" t="s">
        <v>21</v>
      </c>
      <c r="B11" s="229"/>
      <c r="C11" s="139"/>
      <c r="D11" s="187"/>
      <c r="E11" s="187"/>
      <c r="F11" s="232"/>
      <c r="G11" s="187"/>
      <c r="H11" s="187"/>
      <c r="I11" s="137"/>
      <c r="J11" s="138"/>
      <c r="K11" s="139"/>
      <c r="L11" s="137"/>
      <c r="M11" s="139"/>
      <c r="N11" s="187"/>
      <c r="O11" s="229"/>
      <c r="P11" s="238"/>
      <c r="Q11" s="229"/>
    </row>
    <row r="12" spans="1:17" ht="156.75" thickBot="1" x14ac:dyDescent="0.25">
      <c r="A12" s="233" t="s">
        <v>22</v>
      </c>
      <c r="B12" s="217" t="s">
        <v>23</v>
      </c>
      <c r="C12" s="82">
        <v>1</v>
      </c>
      <c r="D12" s="25" t="s">
        <v>199</v>
      </c>
      <c r="E12" s="25" t="s">
        <v>198</v>
      </c>
      <c r="F12" s="26" t="s">
        <v>197</v>
      </c>
      <c r="G12" s="26" t="s">
        <v>200</v>
      </c>
      <c r="H12" s="92">
        <v>15</v>
      </c>
      <c r="I12" s="140">
        <v>1237.7</v>
      </c>
      <c r="J12" s="141"/>
      <c r="K12" s="142"/>
      <c r="L12" s="241" t="s">
        <v>252</v>
      </c>
      <c r="M12" s="242"/>
      <c r="N12" s="27" t="s">
        <v>201</v>
      </c>
      <c r="O12" s="25" t="s">
        <v>202</v>
      </c>
      <c r="P12" s="45" t="s">
        <v>103</v>
      </c>
      <c r="Q12" s="28" t="s">
        <v>203</v>
      </c>
    </row>
    <row r="13" spans="1:17" ht="180" x14ac:dyDescent="0.2">
      <c r="A13" s="234"/>
      <c r="B13" s="218"/>
      <c r="C13" s="83">
        <v>2</v>
      </c>
      <c r="D13" s="25" t="s">
        <v>199</v>
      </c>
      <c r="E13" s="25" t="s">
        <v>239</v>
      </c>
      <c r="F13" s="26" t="s">
        <v>240</v>
      </c>
      <c r="G13" s="33" t="s">
        <v>241</v>
      </c>
      <c r="H13" s="93">
        <v>35</v>
      </c>
      <c r="I13" s="143">
        <v>572.79999999999995</v>
      </c>
      <c r="J13" s="144"/>
      <c r="K13" s="145"/>
      <c r="L13" s="241" t="s">
        <v>242</v>
      </c>
      <c r="M13" s="242"/>
      <c r="N13" s="27" t="s">
        <v>201</v>
      </c>
      <c r="O13" s="25" t="s">
        <v>202</v>
      </c>
      <c r="P13" s="45"/>
      <c r="Q13" s="9"/>
    </row>
    <row r="14" spans="1:17" x14ac:dyDescent="0.2">
      <c r="A14" s="234"/>
      <c r="B14" s="218"/>
      <c r="C14" s="20">
        <v>3</v>
      </c>
      <c r="D14" s="17"/>
      <c r="E14" s="17"/>
      <c r="F14" s="17"/>
      <c r="G14" s="33"/>
      <c r="H14" s="93"/>
      <c r="I14" s="143"/>
      <c r="J14" s="144"/>
      <c r="K14" s="145"/>
      <c r="L14" s="143"/>
      <c r="M14" s="145"/>
      <c r="N14" s="6"/>
      <c r="O14" s="3"/>
      <c r="P14" s="20"/>
      <c r="Q14" s="21"/>
    </row>
    <row r="15" spans="1:17" x14ac:dyDescent="0.2">
      <c r="A15" s="234"/>
      <c r="B15" s="218"/>
      <c r="C15" s="20">
        <v>4</v>
      </c>
      <c r="D15" s="17"/>
      <c r="E15" s="17"/>
      <c r="F15" s="17"/>
      <c r="G15" s="33"/>
      <c r="H15" s="93"/>
      <c r="I15" s="143"/>
      <c r="J15" s="144"/>
      <c r="K15" s="145"/>
      <c r="L15" s="143"/>
      <c r="M15" s="145"/>
      <c r="N15" s="6"/>
      <c r="O15" s="3"/>
      <c r="P15" s="20"/>
      <c r="Q15" s="21"/>
    </row>
    <row r="16" spans="1:17" x14ac:dyDescent="0.2">
      <c r="A16" s="234"/>
      <c r="B16" s="218"/>
      <c r="C16" s="20">
        <v>5</v>
      </c>
      <c r="D16" s="17"/>
      <c r="E16" s="17"/>
      <c r="F16" s="17"/>
      <c r="G16" s="3"/>
      <c r="H16" s="94"/>
      <c r="I16" s="143"/>
      <c r="J16" s="144"/>
      <c r="K16" s="145"/>
      <c r="L16" s="143"/>
      <c r="M16" s="145"/>
      <c r="N16" s="6"/>
      <c r="O16" s="3"/>
      <c r="P16" s="20"/>
      <c r="Q16" s="21"/>
    </row>
    <row r="17" spans="1:17" x14ac:dyDescent="0.2">
      <c r="A17" s="234"/>
      <c r="B17" s="218"/>
      <c r="C17" s="20">
        <v>6</v>
      </c>
      <c r="D17" s="17"/>
      <c r="E17" s="17"/>
      <c r="F17" s="17"/>
      <c r="G17" s="3"/>
      <c r="H17" s="94"/>
      <c r="I17" s="143"/>
      <c r="J17" s="144"/>
      <c r="K17" s="145"/>
      <c r="L17" s="143"/>
      <c r="M17" s="145"/>
      <c r="N17" s="6"/>
      <c r="O17" s="3"/>
      <c r="P17" s="20"/>
      <c r="Q17" s="21"/>
    </row>
    <row r="18" spans="1:17" x14ac:dyDescent="0.2">
      <c r="A18" s="234"/>
      <c r="B18" s="218"/>
      <c r="C18" s="20">
        <v>7</v>
      </c>
      <c r="D18" s="17"/>
      <c r="E18" s="17"/>
      <c r="F18" s="17"/>
      <c r="G18" s="3"/>
      <c r="H18" s="94"/>
      <c r="I18" s="143"/>
      <c r="J18" s="144"/>
      <c r="K18" s="145"/>
      <c r="L18" s="143"/>
      <c r="M18" s="145"/>
      <c r="N18" s="6"/>
      <c r="O18" s="3"/>
      <c r="P18" s="20"/>
      <c r="Q18" s="21"/>
    </row>
    <row r="19" spans="1:17" x14ac:dyDescent="0.2">
      <c r="A19" s="234"/>
      <c r="B19" s="218"/>
      <c r="C19" s="20">
        <v>8</v>
      </c>
      <c r="D19" s="17"/>
      <c r="E19" s="17"/>
      <c r="F19" s="17"/>
      <c r="G19" s="3"/>
      <c r="H19" s="94"/>
      <c r="I19" s="143"/>
      <c r="J19" s="144"/>
      <c r="K19" s="145"/>
      <c r="L19" s="143"/>
      <c r="M19" s="145"/>
      <c r="N19" s="6"/>
      <c r="O19" s="3"/>
      <c r="P19" s="20"/>
      <c r="Q19" s="21"/>
    </row>
    <row r="20" spans="1:17" ht="13.5" thickBot="1" x14ac:dyDescent="0.25">
      <c r="A20" s="235"/>
      <c r="B20" s="219"/>
      <c r="C20" s="80" t="s">
        <v>25</v>
      </c>
      <c r="D20" s="50"/>
      <c r="E20" s="50"/>
      <c r="F20" s="50"/>
      <c r="G20" s="50"/>
      <c r="H20" s="95"/>
      <c r="I20" s="143"/>
      <c r="J20" s="144"/>
      <c r="K20" s="145"/>
      <c r="L20" s="143"/>
      <c r="M20" s="145"/>
      <c r="N20" s="51"/>
      <c r="O20" s="50"/>
      <c r="P20" s="80"/>
      <c r="Q20" s="52"/>
    </row>
    <row r="21" spans="1:17" ht="15.75" customHeight="1" thickBot="1" x14ac:dyDescent="0.25">
      <c r="A21" s="181"/>
      <c r="B21" s="182"/>
      <c r="C21" s="181"/>
      <c r="D21" s="183"/>
      <c r="E21" s="183"/>
      <c r="F21" s="183"/>
      <c r="G21" s="184"/>
      <c r="H21" s="96">
        <f>SUM(H12:H20)</f>
        <v>50</v>
      </c>
      <c r="I21" s="146">
        <f>SUM(I12:I20)</f>
        <v>1810.5</v>
      </c>
      <c r="J21" s="147"/>
      <c r="K21" s="147"/>
      <c r="L21" s="239" t="s">
        <v>26</v>
      </c>
      <c r="M21" s="240"/>
      <c r="N21" s="213" t="s">
        <v>27</v>
      </c>
      <c r="O21" s="195"/>
      <c r="P21" s="214"/>
      <c r="Q21" s="53" t="s">
        <v>103</v>
      </c>
    </row>
    <row r="22" spans="1:17" ht="15" customHeight="1" x14ac:dyDescent="0.2">
      <c r="A22" s="190" t="s">
        <v>28</v>
      </c>
      <c r="B22" s="191"/>
      <c r="C22" s="401" t="s">
        <v>203</v>
      </c>
      <c r="D22" s="402"/>
      <c r="E22" s="402"/>
      <c r="F22" s="402"/>
      <c r="G22" s="402"/>
      <c r="H22" s="402"/>
      <c r="I22" s="402"/>
      <c r="J22" s="402"/>
      <c r="K22" s="402"/>
      <c r="L22" s="402"/>
      <c r="M22" s="402"/>
      <c r="N22" s="402"/>
      <c r="O22" s="402"/>
      <c r="P22" s="402"/>
      <c r="Q22" s="403"/>
    </row>
    <row r="23" spans="1:17" ht="15" customHeight="1" x14ac:dyDescent="0.2">
      <c r="A23" s="192"/>
      <c r="B23" s="193"/>
      <c r="C23" s="404"/>
      <c r="D23" s="405"/>
      <c r="E23" s="405"/>
      <c r="F23" s="405"/>
      <c r="G23" s="405"/>
      <c r="H23" s="405"/>
      <c r="I23" s="405"/>
      <c r="J23" s="405"/>
      <c r="K23" s="405"/>
      <c r="L23" s="405"/>
      <c r="M23" s="405"/>
      <c r="N23" s="405"/>
      <c r="O23" s="405"/>
      <c r="P23" s="405"/>
      <c r="Q23" s="406"/>
    </row>
    <row r="24" spans="1:17" ht="15.75" customHeight="1" thickBot="1" x14ac:dyDescent="0.25">
      <c r="A24" s="194"/>
      <c r="B24" s="195"/>
      <c r="C24" s="407"/>
      <c r="D24" s="408"/>
      <c r="E24" s="408"/>
      <c r="F24" s="408"/>
      <c r="G24" s="408"/>
      <c r="H24" s="408"/>
      <c r="I24" s="408"/>
      <c r="J24" s="408"/>
      <c r="K24" s="408"/>
      <c r="L24" s="408"/>
      <c r="M24" s="408"/>
      <c r="N24" s="408"/>
      <c r="O24" s="408"/>
      <c r="P24" s="408"/>
      <c r="Q24" s="409"/>
    </row>
    <row r="25" spans="1:17" ht="13.5" thickBot="1" x14ac:dyDescent="0.25"/>
    <row r="26" spans="1:17" ht="15" customHeight="1" x14ac:dyDescent="0.2">
      <c r="A26" s="257" t="s">
        <v>6</v>
      </c>
      <c r="B26" s="199" t="s">
        <v>29</v>
      </c>
      <c r="C26" s="164" t="s">
        <v>8</v>
      </c>
      <c r="D26" s="148" t="s">
        <v>30</v>
      </c>
      <c r="E26" s="148" t="s">
        <v>31</v>
      </c>
      <c r="F26" s="196" t="s">
        <v>32</v>
      </c>
      <c r="G26" s="148" t="s">
        <v>12</v>
      </c>
      <c r="H26" s="148" t="s">
        <v>33</v>
      </c>
      <c r="I26" s="196" t="s">
        <v>34</v>
      </c>
      <c r="J26" s="90" t="s">
        <v>35</v>
      </c>
      <c r="K26" s="148" t="s">
        <v>36</v>
      </c>
      <c r="L26" s="196" t="s">
        <v>37</v>
      </c>
      <c r="M26" s="196" t="s">
        <v>37</v>
      </c>
      <c r="N26" s="148" t="s">
        <v>16</v>
      </c>
      <c r="O26" s="199" t="s">
        <v>38</v>
      </c>
      <c r="P26" s="252" t="s">
        <v>18</v>
      </c>
      <c r="Q26" s="199" t="s">
        <v>39</v>
      </c>
    </row>
    <row r="27" spans="1:17" ht="51" customHeight="1" x14ac:dyDescent="0.2">
      <c r="A27" s="258"/>
      <c r="B27" s="200"/>
      <c r="C27" s="167"/>
      <c r="D27" s="149"/>
      <c r="E27" s="149"/>
      <c r="F27" s="197"/>
      <c r="G27" s="149"/>
      <c r="H27" s="149"/>
      <c r="I27" s="197"/>
      <c r="J27" s="149" t="s">
        <v>40</v>
      </c>
      <c r="K27" s="149"/>
      <c r="L27" s="197"/>
      <c r="M27" s="197"/>
      <c r="N27" s="149"/>
      <c r="O27" s="200"/>
      <c r="P27" s="253"/>
      <c r="Q27" s="200" t="s">
        <v>20</v>
      </c>
    </row>
    <row r="28" spans="1:17" ht="39" thickBot="1" x14ac:dyDescent="0.25">
      <c r="A28" s="84" t="s">
        <v>41</v>
      </c>
      <c r="B28" s="201"/>
      <c r="C28" s="170"/>
      <c r="D28" s="150"/>
      <c r="E28" s="150"/>
      <c r="F28" s="198"/>
      <c r="G28" s="150"/>
      <c r="H28" s="150"/>
      <c r="I28" s="198"/>
      <c r="J28" s="150"/>
      <c r="K28" s="150"/>
      <c r="L28" s="198"/>
      <c r="M28" s="198"/>
      <c r="N28" s="150"/>
      <c r="O28" s="201"/>
      <c r="P28" s="254"/>
      <c r="Q28" s="201"/>
    </row>
    <row r="29" spans="1:17" ht="156.75" thickBot="1" x14ac:dyDescent="0.25">
      <c r="A29" s="243" t="s">
        <v>42</v>
      </c>
      <c r="B29" s="246" t="s">
        <v>232</v>
      </c>
      <c r="C29" s="82">
        <v>1</v>
      </c>
      <c r="D29" s="25" t="s">
        <v>97</v>
      </c>
      <c r="E29" s="25" t="s">
        <v>207</v>
      </c>
      <c r="F29" s="26" t="s">
        <v>206</v>
      </c>
      <c r="G29" s="26" t="s">
        <v>208</v>
      </c>
      <c r="H29" s="27" t="s">
        <v>209</v>
      </c>
      <c r="I29" s="100" t="s">
        <v>210</v>
      </c>
      <c r="J29" s="100" t="s">
        <v>211</v>
      </c>
      <c r="K29" s="100">
        <v>574.9</v>
      </c>
      <c r="L29" s="25" t="s">
        <v>256</v>
      </c>
      <c r="M29" s="25" t="s">
        <v>24</v>
      </c>
      <c r="N29" s="27" t="s">
        <v>201</v>
      </c>
      <c r="O29" s="25" t="s">
        <v>202</v>
      </c>
      <c r="P29" s="45" t="s">
        <v>103</v>
      </c>
      <c r="Q29" s="28" t="s">
        <v>203</v>
      </c>
    </row>
    <row r="30" spans="1:17" ht="204.75" customHeight="1" thickBot="1" x14ac:dyDescent="0.25">
      <c r="A30" s="244"/>
      <c r="B30" s="218"/>
      <c r="C30" s="83">
        <v>2</v>
      </c>
      <c r="D30" s="25" t="s">
        <v>199</v>
      </c>
      <c r="E30" s="25" t="s">
        <v>239</v>
      </c>
      <c r="F30" s="26" t="s">
        <v>228</v>
      </c>
      <c r="G30" s="33" t="s">
        <v>230</v>
      </c>
      <c r="H30" s="27" t="s">
        <v>229</v>
      </c>
      <c r="I30" s="47" t="s">
        <v>210</v>
      </c>
      <c r="J30" s="47" t="s">
        <v>231</v>
      </c>
      <c r="K30" s="126">
        <v>1152.28</v>
      </c>
      <c r="L30" s="81" t="s">
        <v>258</v>
      </c>
      <c r="M30" s="2"/>
      <c r="N30" s="27" t="s">
        <v>201</v>
      </c>
      <c r="O30" s="25" t="s">
        <v>202</v>
      </c>
      <c r="P30" s="45" t="s">
        <v>103</v>
      </c>
      <c r="Q30" s="28" t="s">
        <v>203</v>
      </c>
    </row>
    <row r="31" spans="1:17" ht="306" x14ac:dyDescent="0.2">
      <c r="A31" s="244"/>
      <c r="B31" s="218"/>
      <c r="C31" s="20">
        <v>3</v>
      </c>
      <c r="D31" s="25" t="s">
        <v>236</v>
      </c>
      <c r="E31" s="25" t="s">
        <v>236</v>
      </c>
      <c r="F31" s="26" t="s">
        <v>233</v>
      </c>
      <c r="G31" s="26"/>
      <c r="H31" s="81"/>
      <c r="I31" s="47" t="s">
        <v>237</v>
      </c>
      <c r="J31" s="2"/>
      <c r="K31" s="2"/>
      <c r="L31" s="81" t="s">
        <v>234</v>
      </c>
      <c r="M31" s="3"/>
      <c r="N31" s="28" t="s">
        <v>235</v>
      </c>
      <c r="O31" s="25" t="s">
        <v>202</v>
      </c>
      <c r="P31" s="45" t="s">
        <v>103</v>
      </c>
      <c r="Q31" s="28" t="s">
        <v>203</v>
      </c>
    </row>
    <row r="32" spans="1:17" ht="191.25" x14ac:dyDescent="0.2">
      <c r="A32" s="244"/>
      <c r="B32" s="218"/>
      <c r="C32" s="20">
        <v>4</v>
      </c>
      <c r="D32" s="47" t="s">
        <v>199</v>
      </c>
      <c r="E32" s="47" t="s">
        <v>205</v>
      </c>
      <c r="F32" s="47" t="s">
        <v>204</v>
      </c>
      <c r="G32" s="127">
        <v>50000</v>
      </c>
      <c r="H32" s="47"/>
      <c r="I32" s="47" t="s">
        <v>229</v>
      </c>
      <c r="J32" s="47" t="s">
        <v>231</v>
      </c>
      <c r="K32" s="127">
        <v>50000</v>
      </c>
      <c r="L32" s="47" t="s">
        <v>243</v>
      </c>
      <c r="M32" s="47"/>
      <c r="N32" s="47" t="s">
        <v>201</v>
      </c>
      <c r="O32" s="47" t="s">
        <v>202</v>
      </c>
      <c r="P32" s="47"/>
      <c r="Q32" s="47"/>
    </row>
    <row r="33" spans="1:17" ht="89.25" x14ac:dyDescent="0.2">
      <c r="A33" s="244"/>
      <c r="B33" s="218"/>
      <c r="C33" s="20">
        <v>5</v>
      </c>
      <c r="D33" s="47" t="s">
        <v>249</v>
      </c>
      <c r="E33" s="47" t="s">
        <v>248</v>
      </c>
      <c r="F33" s="47" t="s">
        <v>247</v>
      </c>
      <c r="G33" s="47"/>
      <c r="H33" s="6"/>
      <c r="I33" s="3"/>
      <c r="J33" s="3"/>
      <c r="K33" s="3"/>
      <c r="L33" s="6"/>
      <c r="M33" s="3"/>
      <c r="N33" s="47" t="s">
        <v>250</v>
      </c>
      <c r="O33" s="47" t="s">
        <v>202</v>
      </c>
      <c r="P33" s="20"/>
      <c r="Q33" s="21"/>
    </row>
    <row r="34" spans="1:17" x14ac:dyDescent="0.2">
      <c r="A34" s="244"/>
      <c r="B34" s="218"/>
      <c r="C34" s="20">
        <v>6</v>
      </c>
      <c r="D34" s="17"/>
      <c r="E34" s="17"/>
      <c r="F34" s="17"/>
      <c r="G34" s="3"/>
      <c r="H34" s="6"/>
      <c r="I34" s="3"/>
      <c r="J34" s="3"/>
      <c r="K34" s="3"/>
      <c r="L34" s="6"/>
      <c r="M34" s="3"/>
      <c r="N34" s="6"/>
      <c r="O34" s="3"/>
      <c r="P34" s="20"/>
      <c r="Q34" s="21"/>
    </row>
    <row r="35" spans="1:17" x14ac:dyDescent="0.2">
      <c r="A35" s="244"/>
      <c r="B35" s="218"/>
      <c r="C35" s="20">
        <v>7</v>
      </c>
      <c r="D35" s="17"/>
      <c r="E35" s="17"/>
      <c r="F35" s="17"/>
      <c r="G35" s="3"/>
      <c r="H35" s="6"/>
      <c r="I35" s="3"/>
      <c r="J35" s="3"/>
      <c r="K35" s="3"/>
      <c r="L35" s="6"/>
      <c r="M35" s="3"/>
      <c r="N35" s="6"/>
      <c r="O35" s="3"/>
      <c r="P35" s="20"/>
      <c r="Q35" s="21"/>
    </row>
    <row r="36" spans="1:17" x14ac:dyDescent="0.2">
      <c r="A36" s="244"/>
      <c r="B36" s="218"/>
      <c r="C36" s="20">
        <v>8</v>
      </c>
      <c r="D36" s="17"/>
      <c r="E36" s="17"/>
      <c r="F36" s="17"/>
      <c r="G36" s="3"/>
      <c r="H36" s="6"/>
      <c r="I36" s="3"/>
      <c r="J36" s="3"/>
      <c r="K36" s="3"/>
      <c r="L36" s="6"/>
      <c r="M36" s="3"/>
      <c r="N36" s="6"/>
      <c r="O36" s="3"/>
      <c r="P36" s="20"/>
      <c r="Q36" s="21"/>
    </row>
    <row r="37" spans="1:17" ht="13.5" thickBot="1" x14ac:dyDescent="0.25">
      <c r="A37" s="245"/>
      <c r="B37" s="219"/>
      <c r="C37" s="80" t="s">
        <v>25</v>
      </c>
      <c r="D37" s="50"/>
      <c r="E37" s="50"/>
      <c r="F37" s="50"/>
      <c r="G37" s="50"/>
      <c r="H37" s="51"/>
      <c r="I37" s="50"/>
      <c r="J37" s="50"/>
      <c r="K37" s="50"/>
      <c r="L37" s="51"/>
      <c r="M37" s="50"/>
      <c r="N37" s="51"/>
      <c r="O37" s="50"/>
      <c r="P37" s="80"/>
      <c r="Q37" s="52"/>
    </row>
    <row r="38" spans="1:17" ht="15.75" customHeight="1" thickBot="1" x14ac:dyDescent="0.25">
      <c r="A38" s="247"/>
      <c r="B38" s="248"/>
      <c r="C38" s="86"/>
      <c r="D38" s="87" t="s">
        <v>44</v>
      </c>
      <c r="E38" s="259" t="s">
        <v>45</v>
      </c>
      <c r="F38" s="259"/>
      <c r="G38" s="260"/>
      <c r="H38" s="98"/>
      <c r="I38" s="99"/>
      <c r="J38" s="101"/>
      <c r="K38" s="101">
        <f>SUM(K29:K37)</f>
        <v>51727.18</v>
      </c>
      <c r="L38" s="255" t="s">
        <v>46</v>
      </c>
      <c r="M38" s="256"/>
      <c r="N38" s="249" t="s">
        <v>27</v>
      </c>
      <c r="O38" s="250"/>
      <c r="P38" s="251"/>
      <c r="Q38" s="85" t="s">
        <v>103</v>
      </c>
    </row>
    <row r="39" spans="1:17" x14ac:dyDescent="0.2">
      <c r="A39" s="261" t="s">
        <v>28</v>
      </c>
      <c r="B39" s="262"/>
      <c r="C39" s="401" t="s">
        <v>227</v>
      </c>
      <c r="D39" s="402"/>
      <c r="E39" s="402"/>
      <c r="F39" s="402"/>
      <c r="G39" s="402"/>
      <c r="H39" s="402"/>
      <c r="I39" s="402"/>
      <c r="J39" s="402"/>
      <c r="K39" s="402"/>
      <c r="L39" s="402"/>
      <c r="M39" s="402"/>
      <c r="N39" s="402"/>
      <c r="O39" s="402"/>
      <c r="P39" s="402"/>
      <c r="Q39" s="403"/>
    </row>
    <row r="40" spans="1:17" x14ac:dyDescent="0.2">
      <c r="A40" s="263"/>
      <c r="B40" s="264"/>
      <c r="C40" s="404"/>
      <c r="D40" s="405"/>
      <c r="E40" s="405"/>
      <c r="F40" s="405"/>
      <c r="G40" s="405"/>
      <c r="H40" s="405"/>
      <c r="I40" s="405"/>
      <c r="J40" s="405"/>
      <c r="K40" s="405"/>
      <c r="L40" s="405"/>
      <c r="M40" s="405"/>
      <c r="N40" s="405"/>
      <c r="O40" s="405"/>
      <c r="P40" s="405"/>
      <c r="Q40" s="406"/>
    </row>
    <row r="41" spans="1:17" ht="13.5" thickBot="1" x14ac:dyDescent="0.25">
      <c r="A41" s="265"/>
      <c r="B41" s="250"/>
      <c r="C41" s="407"/>
      <c r="D41" s="408"/>
      <c r="E41" s="408"/>
      <c r="F41" s="408"/>
      <c r="G41" s="408"/>
      <c r="H41" s="408"/>
      <c r="I41" s="408"/>
      <c r="J41" s="408"/>
      <c r="K41" s="408"/>
      <c r="L41" s="408"/>
      <c r="M41" s="408"/>
      <c r="N41" s="408"/>
      <c r="O41" s="408"/>
      <c r="P41" s="408"/>
      <c r="Q41" s="409"/>
    </row>
    <row r="42" spans="1:17" ht="13.5" thickBot="1" x14ac:dyDescent="0.25"/>
    <row r="43" spans="1:17" ht="15" customHeight="1" x14ac:dyDescent="0.2">
      <c r="A43" s="179" t="s">
        <v>6</v>
      </c>
      <c r="B43" s="227" t="s">
        <v>47</v>
      </c>
      <c r="C43" s="133" t="s">
        <v>8</v>
      </c>
      <c r="D43" s="185" t="s">
        <v>9</v>
      </c>
      <c r="E43" s="185" t="s">
        <v>10</v>
      </c>
      <c r="F43" s="266" t="s">
        <v>11</v>
      </c>
      <c r="G43" s="131" t="s">
        <v>48</v>
      </c>
      <c r="H43" s="133"/>
      <c r="I43" s="131" t="s">
        <v>49</v>
      </c>
      <c r="J43" s="132"/>
      <c r="K43" s="133"/>
      <c r="L43" s="131" t="s">
        <v>15</v>
      </c>
      <c r="M43" s="133"/>
      <c r="N43" s="185" t="s">
        <v>16</v>
      </c>
      <c r="O43" s="227" t="s">
        <v>17</v>
      </c>
      <c r="P43" s="267" t="s">
        <v>18</v>
      </c>
      <c r="Q43" s="227" t="s">
        <v>19</v>
      </c>
    </row>
    <row r="44" spans="1:17" ht="15" customHeight="1" x14ac:dyDescent="0.2">
      <c r="A44" s="180"/>
      <c r="B44" s="228"/>
      <c r="C44" s="136"/>
      <c r="D44" s="186"/>
      <c r="E44" s="186"/>
      <c r="F44" s="231"/>
      <c r="G44" s="134"/>
      <c r="H44" s="136"/>
      <c r="I44" s="134"/>
      <c r="J44" s="135"/>
      <c r="K44" s="136"/>
      <c r="L44" s="134"/>
      <c r="M44" s="136"/>
      <c r="N44" s="186"/>
      <c r="O44" s="228"/>
      <c r="P44" s="237"/>
      <c r="Q44" s="228" t="s">
        <v>20</v>
      </c>
    </row>
    <row r="45" spans="1:17" ht="51.75" thickBot="1" x14ac:dyDescent="0.25">
      <c r="A45" s="49" t="s">
        <v>50</v>
      </c>
      <c r="B45" s="229"/>
      <c r="C45" s="139"/>
      <c r="D45" s="187"/>
      <c r="E45" s="187"/>
      <c r="F45" s="232"/>
      <c r="G45" s="137"/>
      <c r="H45" s="139"/>
      <c r="I45" s="137"/>
      <c r="J45" s="138"/>
      <c r="K45" s="139"/>
      <c r="L45" s="137"/>
      <c r="M45" s="139"/>
      <c r="N45" s="187"/>
      <c r="O45" s="229"/>
      <c r="P45" s="238"/>
      <c r="Q45" s="229"/>
    </row>
    <row r="46" spans="1:17" ht="180.75" thickBot="1" x14ac:dyDescent="0.25">
      <c r="A46" s="233" t="s">
        <v>51</v>
      </c>
      <c r="B46" s="217" t="s">
        <v>52</v>
      </c>
      <c r="C46" s="82">
        <v>1</v>
      </c>
      <c r="D46" s="25" t="s">
        <v>199</v>
      </c>
      <c r="E46" s="25" t="s">
        <v>205</v>
      </c>
      <c r="F46" s="26" t="s">
        <v>240</v>
      </c>
      <c r="G46" s="175" t="s">
        <v>212</v>
      </c>
      <c r="H46" s="176"/>
      <c r="I46" s="140">
        <v>215000000000</v>
      </c>
      <c r="J46" s="141"/>
      <c r="K46" s="142"/>
      <c r="L46" s="241" t="s">
        <v>253</v>
      </c>
      <c r="M46" s="242"/>
      <c r="N46" s="27" t="s">
        <v>201</v>
      </c>
      <c r="O46" s="25" t="s">
        <v>202</v>
      </c>
      <c r="P46" s="45" t="s">
        <v>103</v>
      </c>
      <c r="Q46" s="28" t="s">
        <v>203</v>
      </c>
    </row>
    <row r="47" spans="1:17" ht="132.75" thickBot="1" x14ac:dyDescent="0.25">
      <c r="A47" s="234"/>
      <c r="B47" s="218"/>
      <c r="C47" s="83">
        <v>2</v>
      </c>
      <c r="D47" s="26" t="s">
        <v>244</v>
      </c>
      <c r="E47" s="26" t="s">
        <v>246</v>
      </c>
      <c r="F47" s="26" t="s">
        <v>245</v>
      </c>
      <c r="G47" s="177"/>
      <c r="H47" s="178"/>
      <c r="I47" s="177"/>
      <c r="J47" s="188"/>
      <c r="K47" s="178"/>
      <c r="L47" s="26"/>
      <c r="M47" s="26"/>
      <c r="N47" s="26" t="s">
        <v>201</v>
      </c>
      <c r="O47" s="26" t="s">
        <v>202</v>
      </c>
      <c r="P47" s="26"/>
      <c r="Q47" s="26"/>
    </row>
    <row r="48" spans="1:17" ht="156" x14ac:dyDescent="0.2">
      <c r="A48" s="234"/>
      <c r="B48" s="218"/>
      <c r="C48" s="20">
        <v>3</v>
      </c>
      <c r="D48" s="26" t="s">
        <v>97</v>
      </c>
      <c r="E48" s="26" t="s">
        <v>207</v>
      </c>
      <c r="F48" s="26" t="s">
        <v>206</v>
      </c>
      <c r="G48" s="175"/>
      <c r="H48" s="176"/>
      <c r="I48" s="175"/>
      <c r="J48" s="189"/>
      <c r="K48" s="176"/>
      <c r="L48" s="26"/>
      <c r="M48" s="26"/>
      <c r="N48" s="26" t="s">
        <v>201</v>
      </c>
      <c r="O48" s="26" t="s">
        <v>202</v>
      </c>
      <c r="P48" s="26"/>
      <c r="Q48" s="26"/>
    </row>
    <row r="49" spans="1:17" x14ac:dyDescent="0.2">
      <c r="A49" s="234"/>
      <c r="B49" s="218"/>
      <c r="C49" s="20">
        <v>4</v>
      </c>
      <c r="D49" s="17"/>
      <c r="E49" s="17"/>
      <c r="F49" s="17"/>
      <c r="G49" s="171"/>
      <c r="H49" s="172"/>
      <c r="I49" s="153"/>
      <c r="J49" s="154"/>
      <c r="K49" s="155"/>
      <c r="L49" s="143"/>
      <c r="M49" s="145"/>
      <c r="N49" s="6"/>
      <c r="O49" s="3"/>
      <c r="P49" s="20"/>
      <c r="Q49" s="21"/>
    </row>
    <row r="50" spans="1:17" x14ac:dyDescent="0.2">
      <c r="A50" s="234"/>
      <c r="B50" s="218"/>
      <c r="C50" s="20">
        <v>5</v>
      </c>
      <c r="D50" s="17"/>
      <c r="E50" s="17"/>
      <c r="F50" s="17"/>
      <c r="G50" s="171"/>
      <c r="H50" s="172"/>
      <c r="I50" s="153"/>
      <c r="J50" s="154"/>
      <c r="K50" s="155"/>
      <c r="L50" s="143"/>
      <c r="M50" s="145"/>
      <c r="N50" s="6"/>
      <c r="O50" s="3"/>
      <c r="P50" s="20"/>
      <c r="Q50" s="21"/>
    </row>
    <row r="51" spans="1:17" x14ac:dyDescent="0.2">
      <c r="A51" s="234"/>
      <c r="B51" s="218"/>
      <c r="C51" s="20">
        <v>6</v>
      </c>
      <c r="D51" s="17"/>
      <c r="E51" s="17"/>
      <c r="F51" s="17"/>
      <c r="G51" s="171"/>
      <c r="H51" s="172"/>
      <c r="I51" s="153"/>
      <c r="J51" s="154"/>
      <c r="K51" s="155"/>
      <c r="L51" s="143"/>
      <c r="M51" s="145"/>
      <c r="N51" s="6"/>
      <c r="O51" s="3"/>
      <c r="P51" s="20"/>
      <c r="Q51" s="21"/>
    </row>
    <row r="52" spans="1:17" x14ac:dyDescent="0.2">
      <c r="A52" s="234"/>
      <c r="B52" s="218"/>
      <c r="C52" s="20">
        <v>7</v>
      </c>
      <c r="D52" s="17"/>
      <c r="E52" s="17"/>
      <c r="F52" s="17"/>
      <c r="G52" s="171"/>
      <c r="H52" s="172"/>
      <c r="I52" s="153"/>
      <c r="J52" s="154"/>
      <c r="K52" s="155"/>
      <c r="L52" s="143"/>
      <c r="M52" s="145"/>
      <c r="N52" s="6"/>
      <c r="O52" s="3"/>
      <c r="P52" s="20"/>
      <c r="Q52" s="21"/>
    </row>
    <row r="53" spans="1:17" x14ac:dyDescent="0.2">
      <c r="A53" s="234"/>
      <c r="B53" s="218"/>
      <c r="C53" s="20">
        <v>8</v>
      </c>
      <c r="D53" s="17"/>
      <c r="E53" s="17"/>
      <c r="F53" s="17"/>
      <c r="G53" s="171"/>
      <c r="H53" s="172"/>
      <c r="I53" s="153"/>
      <c r="J53" s="154"/>
      <c r="K53" s="155"/>
      <c r="L53" s="143"/>
      <c r="M53" s="145"/>
      <c r="N53" s="6"/>
      <c r="O53" s="3"/>
      <c r="P53" s="20"/>
      <c r="Q53" s="21"/>
    </row>
    <row r="54" spans="1:17" ht="13.5" thickBot="1" x14ac:dyDescent="0.25">
      <c r="A54" s="235"/>
      <c r="B54" s="219"/>
      <c r="C54" s="80" t="s">
        <v>25</v>
      </c>
      <c r="D54" s="17"/>
      <c r="E54" s="17"/>
      <c r="F54" s="17"/>
      <c r="G54" s="173"/>
      <c r="H54" s="174"/>
      <c r="I54" s="156"/>
      <c r="J54" s="157"/>
      <c r="K54" s="158"/>
      <c r="L54" s="202"/>
      <c r="M54" s="203"/>
      <c r="N54" s="51"/>
      <c r="O54" s="50"/>
      <c r="P54" s="80"/>
      <c r="Q54" s="52"/>
    </row>
    <row r="55" spans="1:17" ht="14.25" customHeight="1" thickBot="1" x14ac:dyDescent="0.25">
      <c r="A55" s="181"/>
      <c r="B55" s="182"/>
      <c r="C55" s="88"/>
      <c r="D55" s="102" t="s">
        <v>44</v>
      </c>
      <c r="E55" s="259" t="s">
        <v>45</v>
      </c>
      <c r="F55" s="259"/>
      <c r="G55" s="260"/>
      <c r="H55" s="91"/>
      <c r="I55" s="159">
        <f>SUM(I46:I54)</f>
        <v>215000000000</v>
      </c>
      <c r="J55" s="160"/>
      <c r="K55" s="161"/>
      <c r="L55" s="204"/>
      <c r="M55" s="205"/>
      <c r="N55" s="195" t="s">
        <v>27</v>
      </c>
      <c r="O55" s="195"/>
      <c r="P55" s="214"/>
      <c r="Q55" s="53" t="s">
        <v>103</v>
      </c>
    </row>
    <row r="56" spans="1:17" x14ac:dyDescent="0.2">
      <c r="A56" s="190" t="s">
        <v>28</v>
      </c>
      <c r="B56" s="191"/>
      <c r="C56" s="401" t="s">
        <v>203</v>
      </c>
      <c r="D56" s="402"/>
      <c r="E56" s="402"/>
      <c r="F56" s="402"/>
      <c r="G56" s="402"/>
      <c r="H56" s="402"/>
      <c r="I56" s="402"/>
      <c r="J56" s="402"/>
      <c r="K56" s="402"/>
      <c r="L56" s="402"/>
      <c r="M56" s="402"/>
      <c r="N56" s="402"/>
      <c r="O56" s="402"/>
      <c r="P56" s="402"/>
      <c r="Q56" s="403"/>
    </row>
    <row r="57" spans="1:17" x14ac:dyDescent="0.2">
      <c r="A57" s="192"/>
      <c r="B57" s="193"/>
      <c r="C57" s="404"/>
      <c r="D57" s="405"/>
      <c r="E57" s="405"/>
      <c r="F57" s="405"/>
      <c r="G57" s="405"/>
      <c r="H57" s="405"/>
      <c r="I57" s="405"/>
      <c r="J57" s="405"/>
      <c r="K57" s="405"/>
      <c r="L57" s="405"/>
      <c r="M57" s="405"/>
      <c r="N57" s="405"/>
      <c r="O57" s="405"/>
      <c r="P57" s="405"/>
      <c r="Q57" s="406"/>
    </row>
    <row r="58" spans="1:17" ht="13.5" thickBot="1" x14ac:dyDescent="0.25">
      <c r="A58" s="194"/>
      <c r="B58" s="195"/>
      <c r="C58" s="407"/>
      <c r="D58" s="408"/>
      <c r="E58" s="408"/>
      <c r="F58" s="408"/>
      <c r="G58" s="408"/>
      <c r="H58" s="408"/>
      <c r="I58" s="408"/>
      <c r="J58" s="408"/>
      <c r="K58" s="408"/>
      <c r="L58" s="408"/>
      <c r="M58" s="408"/>
      <c r="N58" s="408"/>
      <c r="O58" s="408"/>
      <c r="P58" s="408"/>
      <c r="Q58" s="409"/>
    </row>
    <row r="59" spans="1:17" ht="13.5" thickBot="1" x14ac:dyDescent="0.25"/>
    <row r="60" spans="1:17" ht="12.75" customHeight="1" x14ac:dyDescent="0.2">
      <c r="A60" s="257" t="s">
        <v>6</v>
      </c>
      <c r="B60" s="199" t="s">
        <v>7</v>
      </c>
      <c r="C60" s="164" t="s">
        <v>8</v>
      </c>
      <c r="D60" s="148" t="s">
        <v>30</v>
      </c>
      <c r="E60" s="148" t="s">
        <v>31</v>
      </c>
      <c r="F60" s="196" t="s">
        <v>32</v>
      </c>
      <c r="G60" s="162" t="s">
        <v>48</v>
      </c>
      <c r="H60" s="164"/>
      <c r="I60" s="162" t="s">
        <v>49</v>
      </c>
      <c r="J60" s="163"/>
      <c r="K60" s="164"/>
      <c r="L60" s="162" t="s">
        <v>37</v>
      </c>
      <c r="M60" s="164"/>
      <c r="N60" s="148" t="s">
        <v>16</v>
      </c>
      <c r="O60" s="199" t="s">
        <v>38</v>
      </c>
      <c r="P60" s="252" t="s">
        <v>18</v>
      </c>
      <c r="Q60" s="199" t="s">
        <v>39</v>
      </c>
    </row>
    <row r="61" spans="1:17" ht="15" customHeight="1" x14ac:dyDescent="0.2">
      <c r="A61" s="258"/>
      <c r="B61" s="200"/>
      <c r="C61" s="167"/>
      <c r="D61" s="149"/>
      <c r="E61" s="149"/>
      <c r="F61" s="197"/>
      <c r="G61" s="165"/>
      <c r="H61" s="167"/>
      <c r="I61" s="165"/>
      <c r="J61" s="166"/>
      <c r="K61" s="167"/>
      <c r="L61" s="165"/>
      <c r="M61" s="167"/>
      <c r="N61" s="149"/>
      <c r="O61" s="200"/>
      <c r="P61" s="253"/>
      <c r="Q61" s="200" t="s">
        <v>20</v>
      </c>
    </row>
    <row r="62" spans="1:17" ht="39" thickBot="1" x14ac:dyDescent="0.25">
      <c r="A62" s="84" t="s">
        <v>54</v>
      </c>
      <c r="B62" s="201"/>
      <c r="C62" s="170"/>
      <c r="D62" s="150"/>
      <c r="E62" s="150"/>
      <c r="F62" s="198"/>
      <c r="G62" s="168"/>
      <c r="H62" s="170"/>
      <c r="I62" s="168"/>
      <c r="J62" s="169"/>
      <c r="K62" s="170"/>
      <c r="L62" s="168"/>
      <c r="M62" s="170"/>
      <c r="N62" s="150"/>
      <c r="O62" s="201"/>
      <c r="P62" s="254"/>
      <c r="Q62" s="201"/>
    </row>
    <row r="63" spans="1:17" ht="180" x14ac:dyDescent="0.2">
      <c r="A63" s="243" t="s">
        <v>55</v>
      </c>
      <c r="B63" s="217" t="s">
        <v>56</v>
      </c>
      <c r="C63" s="82">
        <v>1</v>
      </c>
      <c r="D63" s="25" t="s">
        <v>199</v>
      </c>
      <c r="E63" s="25" t="s">
        <v>257</v>
      </c>
      <c r="F63" s="26" t="s">
        <v>240</v>
      </c>
      <c r="G63" s="175" t="s">
        <v>57</v>
      </c>
      <c r="H63" s="176"/>
      <c r="I63" s="140">
        <v>5000000000</v>
      </c>
      <c r="J63" s="141"/>
      <c r="K63" s="142"/>
      <c r="L63" s="241" t="s">
        <v>254</v>
      </c>
      <c r="M63" s="242"/>
      <c r="N63" s="27" t="s">
        <v>255</v>
      </c>
      <c r="O63" s="25" t="s">
        <v>202</v>
      </c>
      <c r="P63" s="45" t="s">
        <v>103</v>
      </c>
      <c r="Q63" s="28" t="s">
        <v>203</v>
      </c>
    </row>
    <row r="64" spans="1:17" x14ac:dyDescent="0.2">
      <c r="A64" s="244"/>
      <c r="B64" s="218"/>
      <c r="C64" s="83">
        <v>2</v>
      </c>
      <c r="D64" s="3"/>
      <c r="E64" s="3"/>
      <c r="F64" s="3"/>
      <c r="G64" s="171"/>
      <c r="H64" s="172"/>
      <c r="I64" s="153"/>
      <c r="J64" s="154"/>
      <c r="K64" s="155"/>
      <c r="L64" s="143"/>
      <c r="M64" s="145"/>
      <c r="N64" s="5"/>
      <c r="O64" s="2"/>
      <c r="P64" s="16"/>
      <c r="Q64" s="9"/>
    </row>
    <row r="65" spans="1:17" x14ac:dyDescent="0.2">
      <c r="A65" s="244"/>
      <c r="B65" s="218"/>
      <c r="C65" s="20">
        <v>3</v>
      </c>
      <c r="D65" s="17"/>
      <c r="E65" s="17"/>
      <c r="F65" s="17"/>
      <c r="G65" s="171"/>
      <c r="H65" s="172"/>
      <c r="I65" s="153"/>
      <c r="J65" s="154"/>
      <c r="K65" s="155"/>
      <c r="L65" s="143"/>
      <c r="M65" s="145"/>
      <c r="N65" s="6"/>
      <c r="O65" s="3"/>
      <c r="P65" s="20"/>
      <c r="Q65" s="21"/>
    </row>
    <row r="66" spans="1:17" x14ac:dyDescent="0.2">
      <c r="A66" s="244"/>
      <c r="B66" s="218"/>
      <c r="C66" s="20">
        <v>4</v>
      </c>
      <c r="D66" s="17"/>
      <c r="E66" s="17"/>
      <c r="F66" s="17"/>
      <c r="G66" s="171"/>
      <c r="H66" s="172"/>
      <c r="I66" s="153"/>
      <c r="J66" s="154"/>
      <c r="K66" s="155"/>
      <c r="L66" s="143"/>
      <c r="M66" s="145"/>
      <c r="N66" s="6"/>
      <c r="O66" s="3"/>
      <c r="P66" s="20"/>
      <c r="Q66" s="21"/>
    </row>
    <row r="67" spans="1:17" x14ac:dyDescent="0.2">
      <c r="A67" s="244"/>
      <c r="B67" s="218"/>
      <c r="C67" s="20">
        <v>5</v>
      </c>
      <c r="D67" s="17"/>
      <c r="E67" s="17"/>
      <c r="F67" s="17"/>
      <c r="G67" s="151"/>
      <c r="H67" s="152"/>
      <c r="I67" s="153"/>
      <c r="J67" s="154"/>
      <c r="K67" s="155"/>
      <c r="L67" s="143"/>
      <c r="M67" s="145"/>
      <c r="N67" s="6"/>
      <c r="O67" s="3"/>
      <c r="P67" s="20"/>
      <c r="Q67" s="21"/>
    </row>
    <row r="68" spans="1:17" x14ac:dyDescent="0.2">
      <c r="A68" s="244"/>
      <c r="B68" s="218"/>
      <c r="C68" s="20">
        <v>6</v>
      </c>
      <c r="D68" s="17"/>
      <c r="E68" s="17"/>
      <c r="F68" s="17"/>
      <c r="G68" s="151"/>
      <c r="H68" s="152"/>
      <c r="I68" s="153"/>
      <c r="J68" s="154"/>
      <c r="K68" s="155"/>
      <c r="L68" s="143"/>
      <c r="M68" s="145"/>
      <c r="N68" s="6"/>
      <c r="O68" s="3"/>
      <c r="P68" s="20"/>
      <c r="Q68" s="21"/>
    </row>
    <row r="69" spans="1:17" x14ac:dyDescent="0.2">
      <c r="A69" s="244"/>
      <c r="B69" s="218"/>
      <c r="C69" s="20">
        <v>7</v>
      </c>
      <c r="D69" s="17"/>
      <c r="E69" s="17"/>
      <c r="F69" s="17"/>
      <c r="G69" s="151"/>
      <c r="H69" s="152"/>
      <c r="I69" s="153"/>
      <c r="J69" s="154"/>
      <c r="K69" s="155"/>
      <c r="L69" s="143"/>
      <c r="M69" s="145"/>
      <c r="N69" s="6"/>
      <c r="O69" s="3"/>
      <c r="P69" s="20"/>
      <c r="Q69" s="21"/>
    </row>
    <row r="70" spans="1:17" x14ac:dyDescent="0.2">
      <c r="A70" s="244"/>
      <c r="B70" s="218"/>
      <c r="C70" s="20">
        <v>8</v>
      </c>
      <c r="D70" s="17"/>
      <c r="E70" s="17"/>
      <c r="F70" s="17"/>
      <c r="G70" s="151"/>
      <c r="H70" s="152"/>
      <c r="I70" s="153"/>
      <c r="J70" s="154"/>
      <c r="K70" s="155"/>
      <c r="L70" s="143"/>
      <c r="M70" s="145"/>
      <c r="N70" s="6"/>
      <c r="O70" s="3"/>
      <c r="P70" s="20"/>
      <c r="Q70" s="21"/>
    </row>
    <row r="71" spans="1:17" ht="13.5" thickBot="1" x14ac:dyDescent="0.25">
      <c r="A71" s="245"/>
      <c r="B71" s="219"/>
      <c r="C71" s="80" t="s">
        <v>25</v>
      </c>
      <c r="D71" s="50"/>
      <c r="E71" s="50"/>
      <c r="F71" s="50"/>
      <c r="G71" s="151"/>
      <c r="H71" s="152"/>
      <c r="I71" s="156"/>
      <c r="J71" s="157"/>
      <c r="K71" s="158"/>
      <c r="L71" s="202"/>
      <c r="M71" s="203"/>
      <c r="N71" s="51"/>
      <c r="O71" s="50"/>
      <c r="P71" s="80"/>
      <c r="Q71" s="52"/>
    </row>
    <row r="72" spans="1:17" ht="15.75" customHeight="1" thickBot="1" x14ac:dyDescent="0.25">
      <c r="A72" s="247"/>
      <c r="B72" s="248"/>
      <c r="C72" s="86"/>
      <c r="D72" s="268"/>
      <c r="E72" s="268"/>
      <c r="F72" s="268"/>
      <c r="G72" s="269"/>
      <c r="H72" s="97"/>
      <c r="I72" s="128">
        <f>SUM(I63:I71)</f>
        <v>5000000000</v>
      </c>
      <c r="J72" s="129"/>
      <c r="K72" s="130"/>
      <c r="L72" s="270" t="s">
        <v>58</v>
      </c>
      <c r="M72" s="271"/>
      <c r="N72" s="250" t="s">
        <v>27</v>
      </c>
      <c r="O72" s="250"/>
      <c r="P72" s="251"/>
      <c r="Q72" s="85" t="s">
        <v>103</v>
      </c>
    </row>
    <row r="73" spans="1:17" x14ac:dyDescent="0.2">
      <c r="A73" s="261" t="s">
        <v>28</v>
      </c>
      <c r="B73" s="262"/>
      <c r="C73" s="401" t="s">
        <v>203</v>
      </c>
      <c r="D73" s="402"/>
      <c r="E73" s="402"/>
      <c r="F73" s="402"/>
      <c r="G73" s="402"/>
      <c r="H73" s="402"/>
      <c r="I73" s="402"/>
      <c r="J73" s="402"/>
      <c r="K73" s="402"/>
      <c r="L73" s="402"/>
      <c r="M73" s="402"/>
      <c r="N73" s="402"/>
      <c r="O73" s="402"/>
      <c r="P73" s="402"/>
      <c r="Q73" s="403"/>
    </row>
    <row r="74" spans="1:17" x14ac:dyDescent="0.2">
      <c r="A74" s="263"/>
      <c r="B74" s="264"/>
      <c r="C74" s="404"/>
      <c r="D74" s="405"/>
      <c r="E74" s="405"/>
      <c r="F74" s="405"/>
      <c r="G74" s="405"/>
      <c r="H74" s="405"/>
      <c r="I74" s="405"/>
      <c r="J74" s="405"/>
      <c r="K74" s="405"/>
      <c r="L74" s="405"/>
      <c r="M74" s="405"/>
      <c r="N74" s="405"/>
      <c r="O74" s="405"/>
      <c r="P74" s="405"/>
      <c r="Q74" s="406"/>
    </row>
    <row r="75" spans="1:17" ht="13.5" thickBot="1" x14ac:dyDescent="0.25">
      <c r="A75" s="265"/>
      <c r="B75" s="250"/>
      <c r="C75" s="407"/>
      <c r="D75" s="408"/>
      <c r="E75" s="408"/>
      <c r="F75" s="408"/>
      <c r="G75" s="408"/>
      <c r="H75" s="408"/>
      <c r="I75" s="408"/>
      <c r="J75" s="408"/>
      <c r="K75" s="408"/>
      <c r="L75" s="408"/>
      <c r="M75" s="408"/>
      <c r="N75" s="408"/>
      <c r="O75" s="408"/>
      <c r="P75" s="408"/>
      <c r="Q75" s="409"/>
    </row>
  </sheetData>
  <mergeCells count="168">
    <mergeCell ref="A72:B72"/>
    <mergeCell ref="N72:P72"/>
    <mergeCell ref="A73:B75"/>
    <mergeCell ref="C73:Q75"/>
    <mergeCell ref="D72:G72"/>
    <mergeCell ref="O60:O62"/>
    <mergeCell ref="P60:P62"/>
    <mergeCell ref="Q60:Q62"/>
    <mergeCell ref="A63:A71"/>
    <mergeCell ref="B63:B71"/>
    <mergeCell ref="F60:F62"/>
    <mergeCell ref="N60:N62"/>
    <mergeCell ref="A60:A61"/>
    <mergeCell ref="B60:B62"/>
    <mergeCell ref="C60:C62"/>
    <mergeCell ref="D60:D62"/>
    <mergeCell ref="E60:E62"/>
    <mergeCell ref="L70:M70"/>
    <mergeCell ref="L71:M71"/>
    <mergeCell ref="L63:M63"/>
    <mergeCell ref="L64:M64"/>
    <mergeCell ref="L65:M65"/>
    <mergeCell ref="L72:M72"/>
    <mergeCell ref="L66:M66"/>
    <mergeCell ref="A56:B58"/>
    <mergeCell ref="C56:Q58"/>
    <mergeCell ref="E55:G55"/>
    <mergeCell ref="E38:G38"/>
    <mergeCell ref="A46:A54"/>
    <mergeCell ref="B46:B54"/>
    <mergeCell ref="A55:B55"/>
    <mergeCell ref="N55:P55"/>
    <mergeCell ref="A39:B41"/>
    <mergeCell ref="C39:Q41"/>
    <mergeCell ref="A43:A44"/>
    <mergeCell ref="B43:B45"/>
    <mergeCell ref="C43:C45"/>
    <mergeCell ref="D43:D45"/>
    <mergeCell ref="E43:E45"/>
    <mergeCell ref="F43:F45"/>
    <mergeCell ref="N43:N45"/>
    <mergeCell ref="O43:O45"/>
    <mergeCell ref="P43:P45"/>
    <mergeCell ref="Q43:Q45"/>
    <mergeCell ref="L43:M45"/>
    <mergeCell ref="L46:M46"/>
    <mergeCell ref="I50:K50"/>
    <mergeCell ref="I51:K51"/>
    <mergeCell ref="L18:M18"/>
    <mergeCell ref="L19:M19"/>
    <mergeCell ref="L20:M20"/>
    <mergeCell ref="A29:A37"/>
    <mergeCell ref="B29:B37"/>
    <mergeCell ref="A38:B38"/>
    <mergeCell ref="N38:P38"/>
    <mergeCell ref="I26:I28"/>
    <mergeCell ref="M26:M28"/>
    <mergeCell ref="N26:N28"/>
    <mergeCell ref="O26:O28"/>
    <mergeCell ref="P26:P28"/>
    <mergeCell ref="L38:M38"/>
    <mergeCell ref="A26:A27"/>
    <mergeCell ref="B26:B28"/>
    <mergeCell ref="C26:C28"/>
    <mergeCell ref="D26:D28"/>
    <mergeCell ref="E26:E28"/>
    <mergeCell ref="F26:F28"/>
    <mergeCell ref="G26:G28"/>
    <mergeCell ref="A4:Q4"/>
    <mergeCell ref="A5:B5"/>
    <mergeCell ref="D5:Q5"/>
    <mergeCell ref="N21:P21"/>
    <mergeCell ref="A6:B6"/>
    <mergeCell ref="B12:B20"/>
    <mergeCell ref="E9:E11"/>
    <mergeCell ref="A7:Q7"/>
    <mergeCell ref="A8:Q8"/>
    <mergeCell ref="D9:D11"/>
    <mergeCell ref="B9:B11"/>
    <mergeCell ref="C9:C11"/>
    <mergeCell ref="N9:N11"/>
    <mergeCell ref="F9:F11"/>
    <mergeCell ref="A12:A20"/>
    <mergeCell ref="P9:P11"/>
    <mergeCell ref="Q9:Q11"/>
    <mergeCell ref="O9:O11"/>
    <mergeCell ref="G9:G11"/>
    <mergeCell ref="L21:M21"/>
    <mergeCell ref="L12:M12"/>
    <mergeCell ref="L13:M13"/>
    <mergeCell ref="L14:M14"/>
    <mergeCell ref="L15:M15"/>
    <mergeCell ref="L68:M68"/>
    <mergeCell ref="L69:M69"/>
    <mergeCell ref="L49:M49"/>
    <mergeCell ref="L50:M50"/>
    <mergeCell ref="L51:M51"/>
    <mergeCell ref="L52:M52"/>
    <mergeCell ref="L53:M53"/>
    <mergeCell ref="L54:M54"/>
    <mergeCell ref="L60:M62"/>
    <mergeCell ref="L55:M55"/>
    <mergeCell ref="L67:M67"/>
    <mergeCell ref="G43:H45"/>
    <mergeCell ref="G46:H46"/>
    <mergeCell ref="G47:H47"/>
    <mergeCell ref="G48:H48"/>
    <mergeCell ref="G49:H49"/>
    <mergeCell ref="G50:H50"/>
    <mergeCell ref="L9:M11"/>
    <mergeCell ref="A9:A10"/>
    <mergeCell ref="A21:B21"/>
    <mergeCell ref="C21:G21"/>
    <mergeCell ref="H9:H11"/>
    <mergeCell ref="H26:H28"/>
    <mergeCell ref="J27:J28"/>
    <mergeCell ref="I43:K45"/>
    <mergeCell ref="I46:K46"/>
    <mergeCell ref="I47:K47"/>
    <mergeCell ref="I48:K48"/>
    <mergeCell ref="I49:K49"/>
    <mergeCell ref="A22:B24"/>
    <mergeCell ref="C22:Q24"/>
    <mergeCell ref="L26:L28"/>
    <mergeCell ref="Q26:Q28"/>
    <mergeCell ref="L16:M16"/>
    <mergeCell ref="L17:M17"/>
    <mergeCell ref="G51:H51"/>
    <mergeCell ref="G52:H52"/>
    <mergeCell ref="G53:H53"/>
    <mergeCell ref="G54:H54"/>
    <mergeCell ref="G60:H62"/>
    <mergeCell ref="G63:H63"/>
    <mergeCell ref="G64:H64"/>
    <mergeCell ref="G65:H65"/>
    <mergeCell ref="G66:H66"/>
    <mergeCell ref="G67:H67"/>
    <mergeCell ref="I52:K52"/>
    <mergeCell ref="I53:K53"/>
    <mergeCell ref="I54:K54"/>
    <mergeCell ref="I55:K55"/>
    <mergeCell ref="G68:H68"/>
    <mergeCell ref="G69:H69"/>
    <mergeCell ref="G70:H70"/>
    <mergeCell ref="G71:H71"/>
    <mergeCell ref="I60:K62"/>
    <mergeCell ref="I63:K63"/>
    <mergeCell ref="I64:K64"/>
    <mergeCell ref="I65:K65"/>
    <mergeCell ref="I66:K66"/>
    <mergeCell ref="I67:K67"/>
    <mergeCell ref="I68:K68"/>
    <mergeCell ref="I69:K69"/>
    <mergeCell ref="I70:K70"/>
    <mergeCell ref="I71:K71"/>
    <mergeCell ref="I72:K72"/>
    <mergeCell ref="I9:K11"/>
    <mergeCell ref="I12:K12"/>
    <mergeCell ref="I13:K13"/>
    <mergeCell ref="I14:K14"/>
    <mergeCell ref="I15:K15"/>
    <mergeCell ref="I16:K16"/>
    <mergeCell ref="I17:K17"/>
    <mergeCell ref="I18:K18"/>
    <mergeCell ref="I19:K19"/>
    <mergeCell ref="I20:K20"/>
    <mergeCell ref="I21:K21"/>
    <mergeCell ref="K26:K28"/>
  </mergeCells>
  <pageMargins left="0.25" right="0.25" top="0.75" bottom="0.75" header="0.3" footer="0.3"/>
  <pageSetup paperSize="8" scale="6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47BC-B9BA-44E0-883C-53E875BF506C}">
  <dimension ref="A1:P112"/>
  <sheetViews>
    <sheetView topLeftCell="A92" zoomScale="70" zoomScaleNormal="70" workbookViewId="0">
      <selection activeCell="L40" sqref="L40"/>
    </sheetView>
  </sheetViews>
  <sheetFormatPr defaultRowHeight="15" x14ac:dyDescent="0.25"/>
  <cols>
    <col min="1" max="1" width="23.7109375" customWidth="1"/>
    <col min="2" max="2" width="12.42578125" customWidth="1"/>
    <col min="3" max="3" width="23.7109375" customWidth="1"/>
    <col min="4" max="4" width="17.85546875" customWidth="1"/>
    <col min="5" max="5" width="42" customWidth="1"/>
    <col min="6" max="6" width="26.28515625" customWidth="1"/>
    <col min="7" max="12" width="23.7109375" customWidth="1"/>
    <col min="13" max="13" width="24.5703125" customWidth="1"/>
    <col min="14" max="16" width="23.7109375" customWidth="1"/>
  </cols>
  <sheetData>
    <row r="1" spans="1:16" x14ac:dyDescent="0.25">
      <c r="A1" s="10"/>
      <c r="B1" s="11"/>
      <c r="C1" s="15"/>
      <c r="D1" s="11"/>
      <c r="E1" s="15"/>
      <c r="F1" s="15"/>
      <c r="G1" s="15"/>
      <c r="H1" s="15"/>
      <c r="I1" s="15"/>
      <c r="J1" s="11"/>
      <c r="K1" s="11"/>
      <c r="L1" s="11"/>
      <c r="M1" s="11"/>
      <c r="N1" s="11"/>
      <c r="O1" s="11"/>
      <c r="P1" s="11"/>
    </row>
    <row r="2" spans="1:16" ht="15.75" thickBot="1" x14ac:dyDescent="0.3">
      <c r="A2" s="10"/>
      <c r="B2" s="11"/>
      <c r="C2" s="15"/>
      <c r="D2" s="11"/>
      <c r="E2" s="15"/>
      <c r="F2" s="15"/>
      <c r="G2" s="15"/>
      <c r="H2" s="15"/>
      <c r="I2" s="15"/>
      <c r="J2" s="11"/>
      <c r="K2" s="11"/>
      <c r="L2" s="11"/>
      <c r="M2" s="11"/>
      <c r="N2" s="11"/>
      <c r="O2" s="11"/>
      <c r="P2" s="11"/>
    </row>
    <row r="3" spans="1:16" ht="18.75" x14ac:dyDescent="0.25">
      <c r="A3" s="206" t="s">
        <v>59</v>
      </c>
      <c r="B3" s="207"/>
      <c r="C3" s="207"/>
      <c r="D3" s="207"/>
      <c r="E3" s="207"/>
      <c r="F3" s="207"/>
      <c r="G3" s="207"/>
      <c r="H3" s="207"/>
      <c r="I3" s="207"/>
      <c r="J3" s="207"/>
      <c r="K3" s="207"/>
      <c r="L3" s="207"/>
      <c r="M3" s="207"/>
      <c r="N3" s="207"/>
      <c r="O3" s="207"/>
      <c r="P3" s="208"/>
    </row>
    <row r="4" spans="1:16" ht="19.5" thickBot="1" x14ac:dyDescent="0.3">
      <c r="A4" s="379" t="s">
        <v>60</v>
      </c>
      <c r="B4" s="380"/>
      <c r="C4" s="380"/>
      <c r="D4" s="380"/>
      <c r="E4" s="380"/>
      <c r="F4" s="380"/>
      <c r="G4" s="380"/>
      <c r="H4" s="380"/>
      <c r="I4" s="380"/>
      <c r="J4" s="380"/>
      <c r="K4" s="380"/>
      <c r="L4" s="380"/>
      <c r="M4" s="380"/>
      <c r="N4" s="380"/>
      <c r="O4" s="380"/>
      <c r="P4" s="381"/>
    </row>
    <row r="5" spans="1:16" ht="18.75" x14ac:dyDescent="0.25">
      <c r="A5" s="222" t="s">
        <v>4</v>
      </c>
      <c r="B5" s="222"/>
      <c r="C5" s="222"/>
      <c r="D5" s="222"/>
      <c r="E5" s="222"/>
      <c r="F5" s="222"/>
      <c r="G5" s="222"/>
      <c r="H5" s="222"/>
      <c r="I5" s="222"/>
      <c r="J5" s="222"/>
      <c r="K5" s="222"/>
      <c r="L5" s="222"/>
      <c r="M5" s="222"/>
      <c r="N5" s="222"/>
      <c r="O5" s="222"/>
      <c r="P5" s="223"/>
    </row>
    <row r="6" spans="1:16" ht="19.5" thickBot="1" x14ac:dyDescent="0.3">
      <c r="A6" s="382" t="s">
        <v>61</v>
      </c>
      <c r="B6" s="382"/>
      <c r="C6" s="382"/>
      <c r="D6" s="382"/>
      <c r="E6" s="382"/>
      <c r="F6" s="382"/>
      <c r="G6" s="382"/>
      <c r="H6" s="382"/>
      <c r="I6" s="382"/>
      <c r="J6" s="382"/>
      <c r="K6" s="382"/>
      <c r="L6" s="382"/>
      <c r="M6" s="382"/>
      <c r="N6" s="382"/>
      <c r="O6" s="382"/>
      <c r="P6" s="383"/>
    </row>
    <row r="7" spans="1:16" ht="19.5" thickBot="1" x14ac:dyDescent="0.3">
      <c r="A7" s="384">
        <v>45716</v>
      </c>
      <c r="B7" s="385"/>
      <c r="C7" s="385"/>
      <c r="D7" s="385"/>
      <c r="E7" s="385"/>
      <c r="F7" s="385"/>
      <c r="G7" s="385"/>
      <c r="H7" s="385"/>
      <c r="I7" s="385"/>
      <c r="J7" s="385"/>
      <c r="K7" s="385"/>
      <c r="L7" s="385"/>
      <c r="M7" s="385"/>
      <c r="N7" s="385"/>
      <c r="O7" s="385"/>
      <c r="P7" s="386"/>
    </row>
    <row r="8" spans="1:16" ht="30" customHeight="1" x14ac:dyDescent="0.25">
      <c r="A8" s="320" t="s">
        <v>62</v>
      </c>
      <c r="B8" s="321"/>
      <c r="C8" s="321"/>
      <c r="D8" s="321"/>
      <c r="E8" s="321"/>
      <c r="F8" s="321"/>
      <c r="G8" s="321"/>
      <c r="H8" s="321"/>
      <c r="I8" s="321"/>
      <c r="J8" s="321"/>
      <c r="K8" s="321"/>
      <c r="L8" s="321"/>
      <c r="M8" s="321"/>
      <c r="N8" s="321"/>
      <c r="O8" s="321"/>
      <c r="P8" s="322"/>
    </row>
    <row r="9" spans="1:16" ht="30" customHeight="1" x14ac:dyDescent="0.25">
      <c r="A9" s="30" t="s">
        <v>63</v>
      </c>
      <c r="B9" s="323" t="s">
        <v>64</v>
      </c>
      <c r="C9" s="324"/>
      <c r="D9" s="324"/>
      <c r="E9" s="324"/>
      <c r="F9" s="324"/>
      <c r="G9" s="324"/>
      <c r="H9" s="324"/>
      <c r="I9" s="324"/>
      <c r="J9" s="324"/>
      <c r="K9" s="324"/>
      <c r="L9" s="324"/>
      <c r="M9" s="324"/>
      <c r="N9" s="324"/>
      <c r="O9" s="324"/>
      <c r="P9" s="325"/>
    </row>
    <row r="10" spans="1:16" ht="30" customHeight="1" x14ac:dyDescent="0.25">
      <c r="A10" s="31" t="s">
        <v>65</v>
      </c>
      <c r="B10" s="326" t="s">
        <v>66</v>
      </c>
      <c r="C10" s="326"/>
      <c r="D10" s="326"/>
      <c r="E10" s="326"/>
      <c r="F10" s="29" t="s">
        <v>67</v>
      </c>
      <c r="G10" s="327">
        <v>28499</v>
      </c>
      <c r="H10" s="327"/>
      <c r="I10" s="328" t="s">
        <v>68</v>
      </c>
      <c r="J10" s="326" t="s">
        <v>69</v>
      </c>
      <c r="K10" s="326"/>
      <c r="L10" s="326"/>
      <c r="M10" s="326"/>
      <c r="N10" s="326"/>
      <c r="O10" s="293" t="s">
        <v>70</v>
      </c>
      <c r="P10" s="330" t="s">
        <v>43</v>
      </c>
    </row>
    <row r="11" spans="1:16" ht="30" customHeight="1" x14ac:dyDescent="0.25">
      <c r="A11" s="31" t="s">
        <v>71</v>
      </c>
      <c r="B11" s="387" t="s">
        <v>72</v>
      </c>
      <c r="C11" s="388"/>
      <c r="D11" s="29" t="s">
        <v>73</v>
      </c>
      <c r="E11" s="46" t="s">
        <v>74</v>
      </c>
      <c r="F11" s="66" t="s">
        <v>75</v>
      </c>
      <c r="G11" s="334">
        <f>SUM(($A$7-G10)/365)</f>
        <v>47.169863013698631</v>
      </c>
      <c r="H11" s="334"/>
      <c r="I11" s="329"/>
      <c r="J11" s="326"/>
      <c r="K11" s="326"/>
      <c r="L11" s="326"/>
      <c r="M11" s="326"/>
      <c r="N11" s="326"/>
      <c r="O11" s="293"/>
      <c r="P11" s="331"/>
    </row>
    <row r="12" spans="1:16" ht="30" customHeight="1" thickBot="1" x14ac:dyDescent="0.3">
      <c r="A12" s="39" t="s">
        <v>76</v>
      </c>
      <c r="B12" s="274" t="s">
        <v>77</v>
      </c>
      <c r="C12" s="275"/>
      <c r="D12" s="275"/>
      <c r="E12" s="275"/>
      <c r="F12" s="276" t="s">
        <v>78</v>
      </c>
      <c r="G12" s="277"/>
      <c r="H12" s="277"/>
      <c r="I12" s="277"/>
      <c r="J12" s="278"/>
      <c r="K12" s="275" t="s">
        <v>79</v>
      </c>
      <c r="L12" s="275"/>
      <c r="M12" s="275"/>
      <c r="N12" s="275"/>
      <c r="O12" s="275"/>
      <c r="P12" s="279"/>
    </row>
    <row r="13" spans="1:16" x14ac:dyDescent="0.25">
      <c r="A13" s="280" t="s">
        <v>80</v>
      </c>
      <c r="B13" s="282" t="s">
        <v>81</v>
      </c>
      <c r="C13" s="285" t="s">
        <v>82</v>
      </c>
      <c r="D13" s="286"/>
      <c r="E13" s="286"/>
      <c r="F13" s="286"/>
      <c r="G13" s="286"/>
      <c r="H13" s="286"/>
      <c r="I13" s="286"/>
      <c r="J13" s="286"/>
      <c r="K13" s="286"/>
      <c r="L13" s="286"/>
      <c r="M13" s="287"/>
      <c r="N13" s="288" t="s">
        <v>20</v>
      </c>
      <c r="O13" s="288"/>
      <c r="P13" s="289"/>
    </row>
    <row r="14" spans="1:16" ht="48" customHeight="1" x14ac:dyDescent="0.25">
      <c r="A14" s="280"/>
      <c r="B14" s="283"/>
      <c r="C14" s="220" t="s">
        <v>9</v>
      </c>
      <c r="D14" s="220" t="s">
        <v>10</v>
      </c>
      <c r="E14" s="220" t="s">
        <v>11</v>
      </c>
      <c r="F14" s="293" t="s">
        <v>83</v>
      </c>
      <c r="G14" s="19" t="s">
        <v>84</v>
      </c>
      <c r="H14" s="19" t="s">
        <v>85</v>
      </c>
      <c r="I14" s="315" t="s">
        <v>86</v>
      </c>
      <c r="J14" s="293" t="s">
        <v>263</v>
      </c>
      <c r="K14" s="19" t="s">
        <v>87</v>
      </c>
      <c r="L14" s="19" t="s">
        <v>88</v>
      </c>
      <c r="M14" s="32" t="s">
        <v>89</v>
      </c>
      <c r="N14" s="272" t="s">
        <v>90</v>
      </c>
      <c r="O14" s="293" t="s">
        <v>91</v>
      </c>
      <c r="P14" s="295" t="s">
        <v>92</v>
      </c>
    </row>
    <row r="15" spans="1:16" ht="80.25" customHeight="1" thickBot="1" x14ac:dyDescent="0.3">
      <c r="A15" s="281"/>
      <c r="B15" s="284"/>
      <c r="C15" s="187"/>
      <c r="D15" s="187"/>
      <c r="E15" s="187"/>
      <c r="F15" s="294"/>
      <c r="G15" s="34" t="s">
        <v>93</v>
      </c>
      <c r="H15" s="34" t="s">
        <v>53</v>
      </c>
      <c r="I15" s="376"/>
      <c r="J15" s="294"/>
      <c r="K15" s="34" t="s">
        <v>94</v>
      </c>
      <c r="L15" s="34" t="s">
        <v>94</v>
      </c>
      <c r="M15" s="35" t="s">
        <v>95</v>
      </c>
      <c r="N15" s="273"/>
      <c r="O15" s="294"/>
      <c r="P15" s="296"/>
    </row>
    <row r="16" spans="1:16" ht="90" thickBot="1" x14ac:dyDescent="0.3">
      <c r="A16" s="297" t="s">
        <v>96</v>
      </c>
      <c r="B16" s="54">
        <v>1</v>
      </c>
      <c r="C16" s="13" t="s">
        <v>97</v>
      </c>
      <c r="D16" s="13" t="s">
        <v>98</v>
      </c>
      <c r="E16" s="13" t="s">
        <v>99</v>
      </c>
      <c r="F16" s="13" t="s">
        <v>100</v>
      </c>
      <c r="G16" s="13" t="s">
        <v>225</v>
      </c>
      <c r="H16" s="13" t="s">
        <v>57</v>
      </c>
      <c r="I16" s="13" t="s">
        <v>57</v>
      </c>
      <c r="J16" s="433" t="s">
        <v>101</v>
      </c>
      <c r="K16" s="429">
        <v>36263</v>
      </c>
      <c r="L16" s="429">
        <v>38358</v>
      </c>
      <c r="M16" s="430">
        <f>SUM((L16-K16)/365)</f>
        <v>5.7397260273972606</v>
      </c>
      <c r="N16" s="108" t="s">
        <v>103</v>
      </c>
      <c r="O16" s="107" t="s">
        <v>102</v>
      </c>
      <c r="P16" s="108" t="s">
        <v>103</v>
      </c>
    </row>
    <row r="17" spans="1:16" ht="115.5" thickBot="1" x14ac:dyDescent="0.3">
      <c r="A17" s="298"/>
      <c r="B17" s="40">
        <v>2</v>
      </c>
      <c r="C17" s="13" t="s">
        <v>97</v>
      </c>
      <c r="D17" s="13" t="s">
        <v>104</v>
      </c>
      <c r="E17" s="13" t="s">
        <v>105</v>
      </c>
      <c r="F17" s="13" t="s">
        <v>106</v>
      </c>
      <c r="G17" s="13" t="s">
        <v>225</v>
      </c>
      <c r="H17" s="13" t="s">
        <v>57</v>
      </c>
      <c r="I17" s="13" t="s">
        <v>57</v>
      </c>
      <c r="J17" s="12" t="s">
        <v>107</v>
      </c>
      <c r="K17" s="14">
        <v>40665</v>
      </c>
      <c r="L17" s="14">
        <v>43924</v>
      </c>
      <c r="M17" s="431">
        <f t="shared" ref="M17:M20" si="0">SUM((L17-K17)/365)</f>
        <v>8.9287671232876704</v>
      </c>
      <c r="N17" s="108" t="s">
        <v>103</v>
      </c>
      <c r="O17" s="107" t="s">
        <v>102</v>
      </c>
      <c r="P17" s="108" t="s">
        <v>103</v>
      </c>
    </row>
    <row r="18" spans="1:16" ht="77.25" thickBot="1" x14ac:dyDescent="0.3">
      <c r="A18" s="298"/>
      <c r="B18" s="40">
        <v>3</v>
      </c>
      <c r="C18" s="13" t="s">
        <v>108</v>
      </c>
      <c r="D18" s="13" t="s">
        <v>109</v>
      </c>
      <c r="E18" s="13" t="s">
        <v>110</v>
      </c>
      <c r="F18" s="13" t="s">
        <v>111</v>
      </c>
      <c r="G18" s="13" t="s">
        <v>93</v>
      </c>
      <c r="H18" s="13" t="s">
        <v>57</v>
      </c>
      <c r="I18" s="13" t="s">
        <v>57</v>
      </c>
      <c r="J18" s="12" t="s">
        <v>112</v>
      </c>
      <c r="K18" s="14">
        <v>41122</v>
      </c>
      <c r="L18" s="14">
        <v>41952</v>
      </c>
      <c r="M18" s="431">
        <f t="shared" si="0"/>
        <v>2.2739726027397262</v>
      </c>
      <c r="N18" s="108" t="s">
        <v>103</v>
      </c>
      <c r="O18" s="107" t="s">
        <v>102</v>
      </c>
      <c r="P18" s="108" t="s">
        <v>103</v>
      </c>
    </row>
    <row r="19" spans="1:16" ht="141" thickBot="1" x14ac:dyDescent="0.3">
      <c r="A19" s="298"/>
      <c r="B19" s="103">
        <v>4</v>
      </c>
      <c r="C19" s="13" t="s">
        <v>97</v>
      </c>
      <c r="D19" s="13" t="s">
        <v>113</v>
      </c>
      <c r="E19" s="13" t="s">
        <v>114</v>
      </c>
      <c r="F19" s="13" t="s">
        <v>115</v>
      </c>
      <c r="G19" s="13" t="s">
        <v>225</v>
      </c>
      <c r="H19" s="13" t="s">
        <v>57</v>
      </c>
      <c r="I19" s="13" t="s">
        <v>57</v>
      </c>
      <c r="J19" s="57" t="s">
        <v>116</v>
      </c>
      <c r="K19" s="59">
        <v>41183</v>
      </c>
      <c r="L19" s="59">
        <v>43191</v>
      </c>
      <c r="M19" s="431">
        <f t="shared" si="0"/>
        <v>5.5013698630136982</v>
      </c>
      <c r="N19" s="108" t="s">
        <v>103</v>
      </c>
      <c r="O19" s="107" t="s">
        <v>102</v>
      </c>
      <c r="P19" s="108" t="s">
        <v>103</v>
      </c>
    </row>
    <row r="20" spans="1:16" ht="77.25" thickBot="1" x14ac:dyDescent="0.3">
      <c r="A20" s="298"/>
      <c r="B20" s="55">
        <v>5</v>
      </c>
      <c r="C20" s="13" t="s">
        <v>117</v>
      </c>
      <c r="D20" s="13" t="s">
        <v>118</v>
      </c>
      <c r="E20" s="13" t="s">
        <v>119</v>
      </c>
      <c r="F20" s="13" t="s">
        <v>120</v>
      </c>
      <c r="G20" s="13" t="s">
        <v>93</v>
      </c>
      <c r="H20" s="13" t="s">
        <v>57</v>
      </c>
      <c r="I20" s="13" t="s">
        <v>57</v>
      </c>
      <c r="J20" s="57" t="s">
        <v>121</v>
      </c>
      <c r="K20" s="59">
        <v>41518</v>
      </c>
      <c r="L20" s="59">
        <v>41699</v>
      </c>
      <c r="M20" s="432">
        <f t="shared" si="0"/>
        <v>0.49589041095890413</v>
      </c>
      <c r="N20" s="106" t="s">
        <v>43</v>
      </c>
      <c r="O20" s="107" t="s">
        <v>102</v>
      </c>
      <c r="P20" s="108" t="s">
        <v>103</v>
      </c>
    </row>
    <row r="21" spans="1:16" x14ac:dyDescent="0.25">
      <c r="A21" s="298"/>
      <c r="B21" s="60" t="s">
        <v>25</v>
      </c>
      <c r="C21" s="61"/>
      <c r="D21" s="61"/>
      <c r="E21" s="61"/>
      <c r="F21" s="61"/>
      <c r="G21" s="62"/>
      <c r="H21" s="62"/>
      <c r="I21" s="62"/>
      <c r="J21" s="302" t="s">
        <v>122</v>
      </c>
      <c r="K21" s="303"/>
      <c r="L21" s="304"/>
      <c r="M21" s="113">
        <f>SUM(M16:M20)</f>
        <v>22.93972602739726</v>
      </c>
      <c r="N21" s="63"/>
      <c r="O21" s="64"/>
      <c r="P21" s="65"/>
    </row>
    <row r="22" spans="1:16" x14ac:dyDescent="0.25">
      <c r="A22" s="298"/>
      <c r="B22" s="41"/>
      <c r="C22" s="36"/>
      <c r="D22" s="36"/>
      <c r="E22" s="36"/>
      <c r="F22" s="36"/>
      <c r="G22" s="48"/>
      <c r="H22" s="48"/>
      <c r="I22" s="48"/>
      <c r="J22" s="307" t="s">
        <v>123</v>
      </c>
      <c r="K22" s="308"/>
      <c r="L22" s="309"/>
      <c r="M22" s="42">
        <v>22.94</v>
      </c>
      <c r="N22" s="23" t="s">
        <v>124</v>
      </c>
      <c r="O22" s="37"/>
      <c r="P22" s="38"/>
    </row>
    <row r="23" spans="1:16" ht="15.75" thickBot="1" x14ac:dyDescent="0.3">
      <c r="A23" s="299"/>
      <c r="B23" s="310"/>
      <c r="C23" s="311"/>
      <c r="D23" s="311"/>
      <c r="E23" s="311"/>
      <c r="F23" s="311"/>
      <c r="G23" s="311"/>
      <c r="H23" s="311"/>
      <c r="I23" s="311"/>
      <c r="J23" s="311"/>
      <c r="K23" s="311"/>
      <c r="L23" s="311"/>
      <c r="M23" s="312"/>
      <c r="N23" s="313" t="s">
        <v>27</v>
      </c>
      <c r="O23" s="314"/>
      <c r="P23" s="18" t="s">
        <v>43</v>
      </c>
    </row>
    <row r="24" spans="1:16" x14ac:dyDescent="0.25">
      <c r="A24" s="290" t="s">
        <v>28</v>
      </c>
      <c r="B24" s="419" t="s">
        <v>125</v>
      </c>
      <c r="C24" s="420"/>
      <c r="D24" s="420"/>
      <c r="E24" s="420"/>
      <c r="F24" s="420"/>
      <c r="G24" s="420"/>
      <c r="H24" s="420"/>
      <c r="I24" s="420"/>
      <c r="J24" s="420"/>
      <c r="K24" s="420"/>
      <c r="L24" s="420"/>
      <c r="M24" s="420"/>
      <c r="N24" s="420"/>
      <c r="O24" s="420"/>
      <c r="P24" s="421"/>
    </row>
    <row r="25" spans="1:16" x14ac:dyDescent="0.25">
      <c r="A25" s="291"/>
      <c r="B25" s="422"/>
      <c r="C25" s="423"/>
      <c r="D25" s="423"/>
      <c r="E25" s="423"/>
      <c r="F25" s="423"/>
      <c r="G25" s="423"/>
      <c r="H25" s="423"/>
      <c r="I25" s="423"/>
      <c r="J25" s="423"/>
      <c r="K25" s="423"/>
      <c r="L25" s="423"/>
      <c r="M25" s="423"/>
      <c r="N25" s="423"/>
      <c r="O25" s="423"/>
      <c r="P25" s="424"/>
    </row>
    <row r="26" spans="1:16" ht="15.75" thickBot="1" x14ac:dyDescent="0.3">
      <c r="A26" s="292"/>
      <c r="B26" s="425"/>
      <c r="C26" s="426"/>
      <c r="D26" s="426"/>
      <c r="E26" s="426"/>
      <c r="F26" s="426"/>
      <c r="G26" s="426"/>
      <c r="H26" s="426"/>
      <c r="I26" s="426"/>
      <c r="J26" s="426"/>
      <c r="K26" s="426"/>
      <c r="L26" s="426"/>
      <c r="M26" s="426"/>
      <c r="N26" s="426"/>
      <c r="O26" s="426"/>
      <c r="P26" s="427"/>
    </row>
    <row r="27" spans="1:16" ht="15.75" thickBot="1" x14ac:dyDescent="0.3">
      <c r="A27" s="76"/>
      <c r="B27" s="77"/>
      <c r="C27" s="78"/>
      <c r="D27" s="77"/>
      <c r="E27" s="78"/>
      <c r="F27" s="78"/>
      <c r="G27" s="78"/>
      <c r="H27" s="78"/>
      <c r="I27" s="78"/>
      <c r="J27" s="77"/>
      <c r="K27" s="77"/>
      <c r="L27" s="77"/>
      <c r="M27" s="77"/>
      <c r="N27" s="77"/>
      <c r="O27" s="77"/>
      <c r="P27" s="77"/>
    </row>
    <row r="28" spans="1:16" ht="30.75" customHeight="1" x14ac:dyDescent="0.25">
      <c r="A28" s="366" t="s">
        <v>126</v>
      </c>
      <c r="B28" s="367"/>
      <c r="C28" s="367"/>
      <c r="D28" s="367"/>
      <c r="E28" s="367"/>
      <c r="F28" s="367"/>
      <c r="G28" s="367"/>
      <c r="H28" s="367"/>
      <c r="I28" s="367"/>
      <c r="J28" s="367"/>
      <c r="K28" s="367"/>
      <c r="L28" s="367"/>
      <c r="M28" s="367"/>
      <c r="N28" s="367"/>
      <c r="O28" s="367"/>
      <c r="P28" s="368"/>
    </row>
    <row r="29" spans="1:16" ht="30.75" customHeight="1" x14ac:dyDescent="0.25">
      <c r="A29" s="67" t="s">
        <v>63</v>
      </c>
      <c r="B29" s="326" t="s">
        <v>127</v>
      </c>
      <c r="C29" s="326"/>
      <c r="D29" s="326"/>
      <c r="E29" s="326"/>
      <c r="F29" s="326"/>
      <c r="G29" s="326"/>
      <c r="H29" s="326"/>
      <c r="I29" s="326"/>
      <c r="J29" s="326"/>
      <c r="K29" s="326"/>
      <c r="L29" s="326"/>
      <c r="M29" s="326"/>
      <c r="N29" s="326"/>
      <c r="O29" s="326"/>
      <c r="P29" s="326"/>
    </row>
    <row r="30" spans="1:16" ht="30.75" customHeight="1" x14ac:dyDescent="0.25">
      <c r="A30" s="68" t="s">
        <v>65</v>
      </c>
      <c r="B30" s="378" t="s">
        <v>128</v>
      </c>
      <c r="C30" s="378"/>
      <c r="D30" s="378"/>
      <c r="E30" s="378"/>
      <c r="F30" s="89" t="s">
        <v>67</v>
      </c>
      <c r="G30" s="369">
        <v>38725</v>
      </c>
      <c r="H30" s="370"/>
      <c r="I30" s="371" t="s">
        <v>68</v>
      </c>
      <c r="J30" s="324" t="s">
        <v>129</v>
      </c>
      <c r="K30" s="324"/>
      <c r="L30" s="324"/>
      <c r="M30" s="324"/>
      <c r="N30" s="324"/>
      <c r="O30" s="371" t="s">
        <v>70</v>
      </c>
      <c r="P30" s="373" t="s">
        <v>43</v>
      </c>
    </row>
    <row r="31" spans="1:16" ht="30.75" customHeight="1" x14ac:dyDescent="0.25">
      <c r="A31" s="68" t="s">
        <v>71</v>
      </c>
      <c r="B31" s="332" t="s">
        <v>130</v>
      </c>
      <c r="C31" s="333"/>
      <c r="D31" s="70" t="s">
        <v>73</v>
      </c>
      <c r="E31" s="46" t="s">
        <v>131</v>
      </c>
      <c r="F31" s="79" t="s">
        <v>75</v>
      </c>
      <c r="G31" s="374">
        <f>SUM(($A$7-G30)/365)</f>
        <v>19.153424657534245</v>
      </c>
      <c r="H31" s="375"/>
      <c r="I31" s="363"/>
      <c r="J31" s="372"/>
      <c r="K31" s="372"/>
      <c r="L31" s="372"/>
      <c r="M31" s="372"/>
      <c r="N31" s="372"/>
      <c r="O31" s="363"/>
      <c r="P31" s="331"/>
    </row>
    <row r="32" spans="1:16" ht="30.75" customHeight="1" thickBot="1" x14ac:dyDescent="0.3">
      <c r="A32" s="69" t="s">
        <v>76</v>
      </c>
      <c r="B32" s="274" t="s">
        <v>132</v>
      </c>
      <c r="C32" s="275"/>
      <c r="D32" s="275"/>
      <c r="E32" s="275"/>
      <c r="F32" s="353" t="s">
        <v>78</v>
      </c>
      <c r="G32" s="354"/>
      <c r="H32" s="354"/>
      <c r="I32" s="354"/>
      <c r="J32" s="352"/>
      <c r="K32" s="275" t="s">
        <v>133</v>
      </c>
      <c r="L32" s="275"/>
      <c r="M32" s="275"/>
      <c r="N32" s="275"/>
      <c r="O32" s="275"/>
      <c r="P32" s="279"/>
    </row>
    <row r="33" spans="1:16" ht="32.25" customHeight="1" x14ac:dyDescent="0.25">
      <c r="A33" s="355" t="s">
        <v>134</v>
      </c>
      <c r="B33" s="357" t="s">
        <v>81</v>
      </c>
      <c r="C33" s="360" t="s">
        <v>82</v>
      </c>
      <c r="D33" s="361"/>
      <c r="E33" s="361"/>
      <c r="F33" s="361"/>
      <c r="G33" s="361"/>
      <c r="H33" s="361"/>
      <c r="I33" s="361"/>
      <c r="J33" s="361"/>
      <c r="K33" s="361"/>
      <c r="L33" s="361"/>
      <c r="M33" s="362"/>
      <c r="N33" s="363" t="s">
        <v>20</v>
      </c>
      <c r="O33" s="363"/>
      <c r="P33" s="364"/>
    </row>
    <row r="34" spans="1:16" ht="32.25" customHeight="1" x14ac:dyDescent="0.25">
      <c r="A34" s="355"/>
      <c r="B34" s="358"/>
      <c r="C34" s="345" t="s">
        <v>30</v>
      </c>
      <c r="D34" s="345" t="s">
        <v>31</v>
      </c>
      <c r="E34" s="345" t="s">
        <v>32</v>
      </c>
      <c r="F34" s="347" t="s">
        <v>135</v>
      </c>
      <c r="G34" s="71" t="s">
        <v>84</v>
      </c>
      <c r="H34" s="71" t="s">
        <v>85</v>
      </c>
      <c r="I34" s="349" t="s">
        <v>86</v>
      </c>
      <c r="J34" s="347" t="s">
        <v>264</v>
      </c>
      <c r="K34" s="71" t="s">
        <v>87</v>
      </c>
      <c r="L34" s="71" t="s">
        <v>88</v>
      </c>
      <c r="M34" s="72" t="s">
        <v>89</v>
      </c>
      <c r="N34" s="351" t="s">
        <v>136</v>
      </c>
      <c r="O34" s="347" t="s">
        <v>91</v>
      </c>
      <c r="P34" s="365" t="s">
        <v>92</v>
      </c>
    </row>
    <row r="35" spans="1:16" ht="32.25" customHeight="1" thickBot="1" x14ac:dyDescent="0.3">
      <c r="A35" s="356"/>
      <c r="B35" s="359"/>
      <c r="C35" s="346"/>
      <c r="D35" s="346"/>
      <c r="E35" s="346"/>
      <c r="F35" s="348"/>
      <c r="G35" s="73" t="s">
        <v>137</v>
      </c>
      <c r="H35" s="73" t="s">
        <v>53</v>
      </c>
      <c r="I35" s="350"/>
      <c r="J35" s="348"/>
      <c r="K35" s="73" t="s">
        <v>94</v>
      </c>
      <c r="L35" s="73" t="s">
        <v>94</v>
      </c>
      <c r="M35" s="74" t="s">
        <v>95</v>
      </c>
      <c r="N35" s="352"/>
      <c r="O35" s="349"/>
      <c r="P35" s="391"/>
    </row>
    <row r="36" spans="1:16" ht="90" thickBot="1" x14ac:dyDescent="0.3">
      <c r="A36" s="335" t="s">
        <v>138</v>
      </c>
      <c r="B36" s="54">
        <v>1</v>
      </c>
      <c r="C36" s="433" t="s">
        <v>97</v>
      </c>
      <c r="D36" s="397" t="s">
        <v>139</v>
      </c>
      <c r="E36" s="397" t="s">
        <v>140</v>
      </c>
      <c r="F36" s="400" t="s">
        <v>226</v>
      </c>
      <c r="G36" s="13" t="s">
        <v>225</v>
      </c>
      <c r="H36" s="397" t="s">
        <v>57</v>
      </c>
      <c r="I36" s="397" t="s">
        <v>57</v>
      </c>
      <c r="J36" s="397"/>
      <c r="K36" s="436"/>
      <c r="L36" s="436"/>
      <c r="M36" s="440"/>
      <c r="N36" s="394" t="s">
        <v>143</v>
      </c>
      <c r="O36" s="118" t="s">
        <v>213</v>
      </c>
      <c r="P36" s="393" t="s">
        <v>143</v>
      </c>
    </row>
    <row r="37" spans="1:16" ht="64.5" thickBot="1" x14ac:dyDescent="0.3">
      <c r="A37" s="336"/>
      <c r="B37" s="40">
        <v>2</v>
      </c>
      <c r="C37" s="13" t="s">
        <v>97</v>
      </c>
      <c r="D37" s="118" t="s">
        <v>141</v>
      </c>
      <c r="E37" s="116" t="s">
        <v>142</v>
      </c>
      <c r="F37" s="400" t="s">
        <v>226</v>
      </c>
      <c r="G37" s="13" t="s">
        <v>225</v>
      </c>
      <c r="H37" s="398" t="s">
        <v>57</v>
      </c>
      <c r="I37" s="397" t="s">
        <v>57</v>
      </c>
      <c r="J37" s="115"/>
      <c r="K37" s="117"/>
      <c r="L37" s="117"/>
      <c r="M37" s="440"/>
      <c r="N37" s="394" t="s">
        <v>143</v>
      </c>
      <c r="O37" s="118" t="s">
        <v>213</v>
      </c>
      <c r="P37" s="393" t="s">
        <v>143</v>
      </c>
    </row>
    <row r="38" spans="1:16" ht="64.5" thickBot="1" x14ac:dyDescent="0.3">
      <c r="A38" s="336"/>
      <c r="B38" s="40">
        <v>3</v>
      </c>
      <c r="C38" s="13" t="s">
        <v>97</v>
      </c>
      <c r="D38" s="118" t="s">
        <v>144</v>
      </c>
      <c r="E38" s="118" t="s">
        <v>145</v>
      </c>
      <c r="F38" s="118" t="s">
        <v>268</v>
      </c>
      <c r="G38" s="13" t="s">
        <v>225</v>
      </c>
      <c r="H38" s="399" t="s">
        <v>57</v>
      </c>
      <c r="I38" s="397" t="s">
        <v>57</v>
      </c>
      <c r="J38" s="122" t="s">
        <v>266</v>
      </c>
      <c r="K38" s="117">
        <v>39977</v>
      </c>
      <c r="L38" s="117">
        <v>40534</v>
      </c>
      <c r="M38" s="440">
        <f t="shared" ref="M36:M40" si="1">SUM((L38-K38)/365)</f>
        <v>1.526027397260274</v>
      </c>
      <c r="N38" s="395" t="s">
        <v>103</v>
      </c>
      <c r="O38" s="118" t="s">
        <v>102</v>
      </c>
      <c r="P38" s="392" t="s">
        <v>103</v>
      </c>
    </row>
    <row r="39" spans="1:16" ht="51.75" thickBot="1" x14ac:dyDescent="0.3">
      <c r="A39" s="336"/>
      <c r="B39" s="103">
        <v>4</v>
      </c>
      <c r="C39" s="104" t="s">
        <v>147</v>
      </c>
      <c r="D39" s="116" t="s">
        <v>148</v>
      </c>
      <c r="E39" s="118" t="s">
        <v>149</v>
      </c>
      <c r="F39" s="400" t="s">
        <v>226</v>
      </c>
      <c r="G39" s="13" t="s">
        <v>225</v>
      </c>
      <c r="H39" s="399" t="s">
        <v>57</v>
      </c>
      <c r="I39" s="397" t="s">
        <v>57</v>
      </c>
      <c r="J39" s="119"/>
      <c r="K39" s="120"/>
      <c r="L39" s="120"/>
      <c r="M39" s="440"/>
      <c r="N39" s="394" t="s">
        <v>143</v>
      </c>
      <c r="O39" s="118" t="s">
        <v>213</v>
      </c>
      <c r="P39" s="393" t="s">
        <v>143</v>
      </c>
    </row>
    <row r="40" spans="1:16" ht="90" thickBot="1" x14ac:dyDescent="0.3">
      <c r="A40" s="336"/>
      <c r="B40" s="55">
        <v>5</v>
      </c>
      <c r="C40" s="56" t="s">
        <v>97</v>
      </c>
      <c r="D40" s="122" t="s">
        <v>150</v>
      </c>
      <c r="E40" s="118" t="s">
        <v>151</v>
      </c>
      <c r="F40" s="118" t="s">
        <v>214</v>
      </c>
      <c r="G40" s="118" t="s">
        <v>146</v>
      </c>
      <c r="H40" s="399" t="s">
        <v>57</v>
      </c>
      <c r="I40" s="397" t="s">
        <v>57</v>
      </c>
      <c r="J40" s="122" t="s">
        <v>265</v>
      </c>
      <c r="K40" s="123">
        <v>41122</v>
      </c>
      <c r="L40" s="123">
        <v>44094</v>
      </c>
      <c r="M40" s="441">
        <f t="shared" si="1"/>
        <v>8.1424657534246574</v>
      </c>
      <c r="N40" s="395" t="s">
        <v>103</v>
      </c>
      <c r="O40" s="118" t="s">
        <v>102</v>
      </c>
      <c r="P40" s="392" t="s">
        <v>103</v>
      </c>
    </row>
    <row r="41" spans="1:16" ht="25.5" x14ac:dyDescent="0.25">
      <c r="A41" s="336"/>
      <c r="B41" s="60" t="s">
        <v>25</v>
      </c>
      <c r="C41" s="61" t="s">
        <v>153</v>
      </c>
      <c r="D41" s="61"/>
      <c r="E41" s="61"/>
      <c r="F41" s="61"/>
      <c r="G41" s="62"/>
      <c r="H41" s="338"/>
      <c r="I41" s="377"/>
      <c r="J41" s="302" t="s">
        <v>122</v>
      </c>
      <c r="K41" s="303"/>
      <c r="L41" s="304"/>
      <c r="M41" s="124">
        <f>SUM(M36:M40)</f>
        <v>9.668493150684931</v>
      </c>
      <c r="N41" s="396"/>
      <c r="O41" s="37"/>
      <c r="P41" s="37"/>
    </row>
    <row r="42" spans="1:16" x14ac:dyDescent="0.25">
      <c r="A42" s="336"/>
      <c r="B42" s="41"/>
      <c r="C42" s="36" t="s">
        <v>154</v>
      </c>
      <c r="D42" s="36"/>
      <c r="E42" s="36"/>
      <c r="F42" s="36"/>
      <c r="G42" s="48"/>
      <c r="H42" s="305"/>
      <c r="I42" s="306"/>
      <c r="J42" s="307" t="s">
        <v>123</v>
      </c>
      <c r="K42" s="308"/>
      <c r="L42" s="309"/>
      <c r="M42" s="42">
        <v>9.5399999999999991</v>
      </c>
      <c r="N42" s="23" t="s">
        <v>124</v>
      </c>
      <c r="O42" s="37"/>
      <c r="P42" s="38"/>
    </row>
    <row r="43" spans="1:16" ht="15.75" thickBot="1" x14ac:dyDescent="0.3">
      <c r="A43" s="337"/>
      <c r="B43" s="340"/>
      <c r="C43" s="341"/>
      <c r="D43" s="341"/>
      <c r="E43" s="341"/>
      <c r="F43" s="341"/>
      <c r="G43" s="341"/>
      <c r="H43" s="341"/>
      <c r="I43" s="341"/>
      <c r="J43" s="341"/>
      <c r="K43" s="341"/>
      <c r="L43" s="341"/>
      <c r="M43" s="342"/>
      <c r="N43" s="343" t="s">
        <v>27</v>
      </c>
      <c r="O43" s="344"/>
      <c r="P43" s="75" t="s">
        <v>43</v>
      </c>
    </row>
    <row r="44" spans="1:16" x14ac:dyDescent="0.25">
      <c r="A44" s="317" t="s">
        <v>28</v>
      </c>
      <c r="B44" s="419" t="s">
        <v>125</v>
      </c>
      <c r="C44" s="420"/>
      <c r="D44" s="420"/>
      <c r="E44" s="420"/>
      <c r="F44" s="420"/>
      <c r="G44" s="420"/>
      <c r="H44" s="420"/>
      <c r="I44" s="420"/>
      <c r="J44" s="420"/>
      <c r="K44" s="420"/>
      <c r="L44" s="420"/>
      <c r="M44" s="420"/>
      <c r="N44" s="420"/>
      <c r="O44" s="420"/>
      <c r="P44" s="421"/>
    </row>
    <row r="45" spans="1:16" x14ac:dyDescent="0.25">
      <c r="A45" s="318"/>
      <c r="B45" s="422"/>
      <c r="C45" s="423"/>
      <c r="D45" s="423"/>
      <c r="E45" s="423"/>
      <c r="F45" s="423"/>
      <c r="G45" s="423"/>
      <c r="H45" s="423"/>
      <c r="I45" s="423"/>
      <c r="J45" s="423"/>
      <c r="K45" s="423"/>
      <c r="L45" s="423"/>
      <c r="M45" s="423"/>
      <c r="N45" s="423"/>
      <c r="O45" s="423"/>
      <c r="P45" s="424"/>
    </row>
    <row r="46" spans="1:16" ht="15.75" thickBot="1" x14ac:dyDescent="0.3">
      <c r="A46" s="319"/>
      <c r="B46" s="425"/>
      <c r="C46" s="426"/>
      <c r="D46" s="426"/>
      <c r="E46" s="426"/>
      <c r="F46" s="426"/>
      <c r="G46" s="426"/>
      <c r="H46" s="426"/>
      <c r="I46" s="426"/>
      <c r="J46" s="426"/>
      <c r="K46" s="426"/>
      <c r="L46" s="426"/>
      <c r="M46" s="426"/>
      <c r="N46" s="426"/>
      <c r="O46" s="426"/>
      <c r="P46" s="427"/>
    </row>
    <row r="47" spans="1:16" ht="15.75" thickBot="1" x14ac:dyDescent="0.3">
      <c r="A47" s="76"/>
      <c r="B47" s="77"/>
      <c r="C47" s="78"/>
      <c r="D47" s="77"/>
      <c r="E47" s="78"/>
      <c r="F47" s="78"/>
      <c r="G47" s="78"/>
      <c r="H47" s="78"/>
      <c r="I47" s="78"/>
      <c r="J47" s="77"/>
      <c r="K47" s="77"/>
      <c r="L47" s="77"/>
      <c r="M47" s="77"/>
      <c r="N47" s="77"/>
      <c r="O47" s="77"/>
      <c r="P47" s="77"/>
    </row>
    <row r="48" spans="1:16" ht="40.5" customHeight="1" x14ac:dyDescent="0.25">
      <c r="A48" s="320" t="s">
        <v>155</v>
      </c>
      <c r="B48" s="321"/>
      <c r="C48" s="321"/>
      <c r="D48" s="321"/>
      <c r="E48" s="321"/>
      <c r="F48" s="321"/>
      <c r="G48" s="321"/>
      <c r="H48" s="321"/>
      <c r="I48" s="321"/>
      <c r="J48" s="321"/>
      <c r="K48" s="321"/>
      <c r="L48" s="321"/>
      <c r="M48" s="321"/>
      <c r="N48" s="321"/>
      <c r="O48" s="321"/>
      <c r="P48" s="322"/>
    </row>
    <row r="49" spans="1:16" ht="40.5" customHeight="1" x14ac:dyDescent="0.25">
      <c r="A49" s="30" t="s">
        <v>63</v>
      </c>
      <c r="B49" s="323" t="s">
        <v>156</v>
      </c>
      <c r="C49" s="324"/>
      <c r="D49" s="324"/>
      <c r="E49" s="324"/>
      <c r="F49" s="324"/>
      <c r="G49" s="324"/>
      <c r="H49" s="324"/>
      <c r="I49" s="324"/>
      <c r="J49" s="324"/>
      <c r="K49" s="324"/>
      <c r="L49" s="324"/>
      <c r="M49" s="324"/>
      <c r="N49" s="324"/>
      <c r="O49" s="324"/>
      <c r="P49" s="325"/>
    </row>
    <row r="50" spans="1:16" ht="40.5" customHeight="1" x14ac:dyDescent="0.25">
      <c r="A50" s="31" t="s">
        <v>65</v>
      </c>
      <c r="B50" s="326" t="s">
        <v>157</v>
      </c>
      <c r="C50" s="326"/>
      <c r="D50" s="326"/>
      <c r="E50" s="326"/>
      <c r="F50" s="29" t="s">
        <v>67</v>
      </c>
      <c r="G50" s="327">
        <v>38070</v>
      </c>
      <c r="H50" s="327"/>
      <c r="I50" s="328" t="s">
        <v>68</v>
      </c>
      <c r="J50" s="326" t="s">
        <v>158</v>
      </c>
      <c r="K50" s="326"/>
      <c r="L50" s="326"/>
      <c r="M50" s="326"/>
      <c r="N50" s="326"/>
      <c r="O50" s="293" t="s">
        <v>70</v>
      </c>
      <c r="P50" s="330" t="s">
        <v>43</v>
      </c>
    </row>
    <row r="51" spans="1:16" ht="40.5" customHeight="1" x14ac:dyDescent="0.25">
      <c r="A51" s="31" t="s">
        <v>71</v>
      </c>
      <c r="B51" s="332" t="s">
        <v>159</v>
      </c>
      <c r="C51" s="333"/>
      <c r="D51" s="29" t="s">
        <v>73</v>
      </c>
      <c r="E51" s="46" t="s">
        <v>131</v>
      </c>
      <c r="F51" s="66" t="s">
        <v>75</v>
      </c>
      <c r="G51" s="334">
        <f>SUM(($A$7-G50)/365)</f>
        <v>20.947945205479453</v>
      </c>
      <c r="H51" s="334"/>
      <c r="I51" s="329"/>
      <c r="J51" s="326"/>
      <c r="K51" s="326"/>
      <c r="L51" s="326"/>
      <c r="M51" s="326"/>
      <c r="N51" s="326"/>
      <c r="O51" s="293"/>
      <c r="P51" s="331"/>
    </row>
    <row r="52" spans="1:16" ht="40.5" customHeight="1" thickBot="1" x14ac:dyDescent="0.3">
      <c r="A52" s="39" t="s">
        <v>76</v>
      </c>
      <c r="B52" s="274" t="s">
        <v>160</v>
      </c>
      <c r="C52" s="275"/>
      <c r="D52" s="275"/>
      <c r="E52" s="275"/>
      <c r="F52" s="276" t="s">
        <v>78</v>
      </c>
      <c r="G52" s="277"/>
      <c r="H52" s="277"/>
      <c r="I52" s="277"/>
      <c r="J52" s="278"/>
      <c r="K52" s="275" t="s">
        <v>161</v>
      </c>
      <c r="L52" s="275"/>
      <c r="M52" s="275"/>
      <c r="N52" s="275"/>
      <c r="O52" s="275"/>
      <c r="P52" s="279"/>
    </row>
    <row r="53" spans="1:16" ht="30.75" customHeight="1" x14ac:dyDescent="0.25">
      <c r="A53" s="280" t="s">
        <v>162</v>
      </c>
      <c r="B53" s="282" t="s">
        <v>81</v>
      </c>
      <c r="C53" s="285" t="s">
        <v>82</v>
      </c>
      <c r="D53" s="286"/>
      <c r="E53" s="286"/>
      <c r="F53" s="286"/>
      <c r="G53" s="286"/>
      <c r="H53" s="286"/>
      <c r="I53" s="286"/>
      <c r="J53" s="286"/>
      <c r="K53" s="286"/>
      <c r="L53" s="286"/>
      <c r="M53" s="287"/>
      <c r="N53" s="288" t="s">
        <v>20</v>
      </c>
      <c r="O53" s="288"/>
      <c r="P53" s="289"/>
    </row>
    <row r="54" spans="1:16" ht="30.75" customHeight="1" x14ac:dyDescent="0.25">
      <c r="A54" s="280"/>
      <c r="B54" s="283"/>
      <c r="C54" s="220" t="s">
        <v>9</v>
      </c>
      <c r="D54" s="220" t="s">
        <v>10</v>
      </c>
      <c r="E54" s="220" t="s">
        <v>11</v>
      </c>
      <c r="F54" s="293" t="s">
        <v>83</v>
      </c>
      <c r="G54" s="19" t="s">
        <v>84</v>
      </c>
      <c r="H54" s="19" t="s">
        <v>85</v>
      </c>
      <c r="I54" s="315" t="s">
        <v>86</v>
      </c>
      <c r="J54" s="293" t="s">
        <v>263</v>
      </c>
      <c r="K54" s="19" t="s">
        <v>87</v>
      </c>
      <c r="L54" s="19" t="s">
        <v>88</v>
      </c>
      <c r="M54" s="32" t="s">
        <v>89</v>
      </c>
      <c r="N54" s="272" t="s">
        <v>90</v>
      </c>
      <c r="O54" s="293" t="s">
        <v>91</v>
      </c>
      <c r="P54" s="295" t="s">
        <v>92</v>
      </c>
    </row>
    <row r="55" spans="1:16" ht="30.75" customHeight="1" thickBot="1" x14ac:dyDescent="0.3">
      <c r="A55" s="281"/>
      <c r="B55" s="284"/>
      <c r="C55" s="186"/>
      <c r="D55" s="186"/>
      <c r="E55" s="186"/>
      <c r="F55" s="315"/>
      <c r="G55" s="34" t="s">
        <v>93</v>
      </c>
      <c r="H55" s="34" t="s">
        <v>53</v>
      </c>
      <c r="I55" s="376"/>
      <c r="J55" s="294"/>
      <c r="K55" s="34" t="s">
        <v>94</v>
      </c>
      <c r="L55" s="34" t="s">
        <v>94</v>
      </c>
      <c r="M55" s="35" t="s">
        <v>95</v>
      </c>
      <c r="N55" s="273"/>
      <c r="O55" s="294"/>
      <c r="P55" s="296"/>
    </row>
    <row r="56" spans="1:16" ht="77.25" thickBot="1" x14ac:dyDescent="0.3">
      <c r="A56" s="297" t="s">
        <v>163</v>
      </c>
      <c r="B56" s="54">
        <v>1</v>
      </c>
      <c r="C56" s="3" t="s">
        <v>164</v>
      </c>
      <c r="D56" s="3" t="s">
        <v>165</v>
      </c>
      <c r="E56" s="3" t="s">
        <v>166</v>
      </c>
      <c r="F56" s="13" t="s">
        <v>215</v>
      </c>
      <c r="G56" s="13" t="s">
        <v>225</v>
      </c>
      <c r="H56" s="433" t="s">
        <v>57</v>
      </c>
      <c r="I56" s="433" t="s">
        <v>57</v>
      </c>
      <c r="J56" s="433">
        <v>297</v>
      </c>
      <c r="K56" s="429">
        <v>38019</v>
      </c>
      <c r="L56" s="436">
        <v>39020</v>
      </c>
      <c r="M56" s="438">
        <f>SUM((L56-K56)/365)</f>
        <v>2.7424657534246575</v>
      </c>
      <c r="N56" s="392" t="s">
        <v>103</v>
      </c>
      <c r="O56" s="107" t="s">
        <v>102</v>
      </c>
      <c r="P56" s="392" t="s">
        <v>103</v>
      </c>
    </row>
    <row r="57" spans="1:16" ht="39" thickBot="1" x14ac:dyDescent="0.3">
      <c r="A57" s="298"/>
      <c r="B57" s="40">
        <v>2</v>
      </c>
      <c r="C57" s="13" t="s">
        <v>97</v>
      </c>
      <c r="D57" s="439" t="s">
        <v>168</v>
      </c>
      <c r="E57" s="13" t="s">
        <v>169</v>
      </c>
      <c r="F57" s="13" t="s">
        <v>217</v>
      </c>
      <c r="G57" s="13" t="s">
        <v>225</v>
      </c>
      <c r="H57" s="433" t="s">
        <v>57</v>
      </c>
      <c r="I57" s="433" t="s">
        <v>57</v>
      </c>
      <c r="J57" s="12">
        <v>305</v>
      </c>
      <c r="K57" s="14">
        <v>39136</v>
      </c>
      <c r="L57" s="117">
        <v>39675</v>
      </c>
      <c r="M57" s="440">
        <f t="shared" ref="M57:M59" si="2">SUM((L57-K57)/365)</f>
        <v>1.4767123287671233</v>
      </c>
      <c r="N57" s="392" t="s">
        <v>103</v>
      </c>
      <c r="O57" s="107" t="s">
        <v>102</v>
      </c>
      <c r="P57" s="392" t="s">
        <v>103</v>
      </c>
    </row>
    <row r="58" spans="1:16" ht="77.25" thickBot="1" x14ac:dyDescent="0.3">
      <c r="A58" s="298"/>
      <c r="B58" s="40">
        <v>3</v>
      </c>
      <c r="C58" s="13" t="s">
        <v>97</v>
      </c>
      <c r="D58" s="439" t="s">
        <v>170</v>
      </c>
      <c r="E58" s="13" t="s">
        <v>171</v>
      </c>
      <c r="F58" s="13" t="s">
        <v>167</v>
      </c>
      <c r="G58" s="58" t="s">
        <v>93</v>
      </c>
      <c r="H58" s="433" t="s">
        <v>57</v>
      </c>
      <c r="I58" s="433" t="s">
        <v>57</v>
      </c>
      <c r="J58" s="12">
        <v>317</v>
      </c>
      <c r="K58" s="14">
        <v>41913</v>
      </c>
      <c r="L58" s="117">
        <v>42036</v>
      </c>
      <c r="M58" s="440">
        <f t="shared" si="2"/>
        <v>0.33698630136986302</v>
      </c>
      <c r="N58" s="392" t="s">
        <v>103</v>
      </c>
      <c r="O58" s="107" t="s">
        <v>102</v>
      </c>
      <c r="P58" s="392" t="s">
        <v>103</v>
      </c>
    </row>
    <row r="59" spans="1:16" ht="64.5" thickBot="1" x14ac:dyDescent="0.3">
      <c r="A59" s="298"/>
      <c r="B59" s="55">
        <v>4</v>
      </c>
      <c r="C59" s="13" t="s">
        <v>172</v>
      </c>
      <c r="D59" s="12" t="s">
        <v>148</v>
      </c>
      <c r="E59" s="13" t="s">
        <v>173</v>
      </c>
      <c r="F59" s="13" t="s">
        <v>167</v>
      </c>
      <c r="G59" s="58" t="s">
        <v>93</v>
      </c>
      <c r="H59" s="433" t="s">
        <v>57</v>
      </c>
      <c r="I59" s="433" t="s">
        <v>57</v>
      </c>
      <c r="J59" s="57">
        <v>319</v>
      </c>
      <c r="K59" s="59">
        <v>41129</v>
      </c>
      <c r="L59" s="123">
        <v>41942</v>
      </c>
      <c r="M59" s="441">
        <f t="shared" si="2"/>
        <v>2.2273972602739724</v>
      </c>
      <c r="N59" s="392" t="s">
        <v>103</v>
      </c>
      <c r="O59" s="107" t="s">
        <v>102</v>
      </c>
      <c r="P59" s="392" t="s">
        <v>103</v>
      </c>
    </row>
    <row r="60" spans="1:16" x14ac:dyDescent="0.25">
      <c r="A60" s="298"/>
      <c r="B60" s="60" t="s">
        <v>25</v>
      </c>
      <c r="C60" s="61"/>
      <c r="D60" s="61"/>
      <c r="E60" s="61"/>
      <c r="F60" s="61"/>
      <c r="G60" s="62"/>
      <c r="H60" s="62"/>
      <c r="I60" s="62"/>
      <c r="J60" s="302" t="s">
        <v>122</v>
      </c>
      <c r="K60" s="303"/>
      <c r="L60" s="304"/>
      <c r="M60" s="124">
        <f>SUM(M56:M59)</f>
        <v>6.7835616438356166</v>
      </c>
      <c r="N60" s="63"/>
      <c r="O60" s="64"/>
      <c r="P60" s="65"/>
    </row>
    <row r="61" spans="1:16" x14ac:dyDescent="0.25">
      <c r="A61" s="298"/>
      <c r="B61" s="41"/>
      <c r="C61" s="36"/>
      <c r="D61" s="36"/>
      <c r="E61" s="36"/>
      <c r="F61" s="36"/>
      <c r="G61" s="48"/>
      <c r="H61" s="48"/>
      <c r="I61" s="48"/>
      <c r="J61" s="307" t="s">
        <v>123</v>
      </c>
      <c r="K61" s="308"/>
      <c r="L61" s="309"/>
      <c r="M61" s="124">
        <v>6.7835616438356166</v>
      </c>
      <c r="N61" s="23" t="s">
        <v>124</v>
      </c>
      <c r="O61" s="37"/>
      <c r="P61" s="38"/>
    </row>
    <row r="62" spans="1:16" ht="15.75" thickBot="1" x14ac:dyDescent="0.3">
      <c r="A62" s="299"/>
      <c r="B62" s="310"/>
      <c r="C62" s="311"/>
      <c r="D62" s="311"/>
      <c r="E62" s="311"/>
      <c r="F62" s="311"/>
      <c r="G62" s="311"/>
      <c r="H62" s="311"/>
      <c r="I62" s="311"/>
      <c r="J62" s="311"/>
      <c r="K62" s="311"/>
      <c r="L62" s="311"/>
      <c r="M62" s="312"/>
      <c r="N62" s="313" t="s">
        <v>27</v>
      </c>
      <c r="O62" s="314"/>
      <c r="P62" s="18" t="s">
        <v>43</v>
      </c>
    </row>
    <row r="63" spans="1:16" x14ac:dyDescent="0.25">
      <c r="A63" s="290" t="s">
        <v>28</v>
      </c>
      <c r="B63" s="410" t="s">
        <v>125</v>
      </c>
      <c r="C63" s="411"/>
      <c r="D63" s="411"/>
      <c r="E63" s="411"/>
      <c r="F63" s="411"/>
      <c r="G63" s="411"/>
      <c r="H63" s="411"/>
      <c r="I63" s="411"/>
      <c r="J63" s="411"/>
      <c r="K63" s="411"/>
      <c r="L63" s="411"/>
      <c r="M63" s="411"/>
      <c r="N63" s="411"/>
      <c r="O63" s="411"/>
      <c r="P63" s="412"/>
    </row>
    <row r="64" spans="1:16" x14ac:dyDescent="0.25">
      <c r="A64" s="291"/>
      <c r="B64" s="413"/>
      <c r="C64" s="414"/>
      <c r="D64" s="414"/>
      <c r="E64" s="414"/>
      <c r="F64" s="414"/>
      <c r="G64" s="414"/>
      <c r="H64" s="414"/>
      <c r="I64" s="414"/>
      <c r="J64" s="414"/>
      <c r="K64" s="414"/>
      <c r="L64" s="414"/>
      <c r="M64" s="414"/>
      <c r="N64" s="414"/>
      <c r="O64" s="414"/>
      <c r="P64" s="415"/>
    </row>
    <row r="65" spans="1:16" ht="15.75" thickBot="1" x14ac:dyDescent="0.3">
      <c r="A65" s="292"/>
      <c r="B65" s="416"/>
      <c r="C65" s="417"/>
      <c r="D65" s="417"/>
      <c r="E65" s="417"/>
      <c r="F65" s="417"/>
      <c r="G65" s="417"/>
      <c r="H65" s="417"/>
      <c r="I65" s="417"/>
      <c r="J65" s="417"/>
      <c r="K65" s="417"/>
      <c r="L65" s="417"/>
      <c r="M65" s="417"/>
      <c r="N65" s="417"/>
      <c r="O65" s="417"/>
      <c r="P65" s="418"/>
    </row>
    <row r="66" spans="1:16" ht="15.75" thickBot="1" x14ac:dyDescent="0.3">
      <c r="A66" s="76"/>
      <c r="B66" s="77"/>
      <c r="C66" s="78"/>
      <c r="D66" s="77"/>
      <c r="E66" s="78"/>
      <c r="F66" s="78"/>
      <c r="G66" s="78"/>
      <c r="H66" s="78"/>
      <c r="I66" s="78"/>
      <c r="J66" s="77"/>
      <c r="K66" s="77"/>
      <c r="L66" s="77"/>
      <c r="M66" s="77"/>
      <c r="N66" s="77"/>
      <c r="O66" s="77"/>
      <c r="P66" s="77"/>
    </row>
    <row r="67" spans="1:16" ht="43.5" customHeight="1" x14ac:dyDescent="0.25">
      <c r="A67" s="366" t="s">
        <v>174</v>
      </c>
      <c r="B67" s="367"/>
      <c r="C67" s="367"/>
      <c r="D67" s="367"/>
      <c r="E67" s="367"/>
      <c r="F67" s="367"/>
      <c r="G67" s="367"/>
      <c r="H67" s="367"/>
      <c r="I67" s="367"/>
      <c r="J67" s="367"/>
      <c r="K67" s="367"/>
      <c r="L67" s="367"/>
      <c r="M67" s="367"/>
      <c r="N67" s="367"/>
      <c r="O67" s="367"/>
      <c r="P67" s="368"/>
    </row>
    <row r="68" spans="1:16" ht="43.5" customHeight="1" x14ac:dyDescent="0.25">
      <c r="A68" s="67" t="s">
        <v>63</v>
      </c>
      <c r="B68" s="326" t="s">
        <v>175</v>
      </c>
      <c r="C68" s="326"/>
      <c r="D68" s="326"/>
      <c r="E68" s="326"/>
      <c r="F68" s="326"/>
      <c r="G68" s="326"/>
      <c r="H68" s="326"/>
      <c r="I68" s="326"/>
      <c r="J68" s="326"/>
      <c r="K68" s="326"/>
      <c r="L68" s="326"/>
      <c r="M68" s="326"/>
      <c r="N68" s="326"/>
      <c r="O68" s="326"/>
      <c r="P68" s="326"/>
    </row>
    <row r="69" spans="1:16" ht="43.5" customHeight="1" x14ac:dyDescent="0.25">
      <c r="A69" s="68" t="s">
        <v>65</v>
      </c>
      <c r="B69" s="326" t="s">
        <v>176</v>
      </c>
      <c r="C69" s="326"/>
      <c r="D69" s="326"/>
      <c r="E69" s="326"/>
      <c r="F69" s="89" t="s">
        <v>67</v>
      </c>
      <c r="G69" s="369">
        <v>29197</v>
      </c>
      <c r="H69" s="370"/>
      <c r="I69" s="371" t="s">
        <v>68</v>
      </c>
      <c r="J69" s="324" t="s">
        <v>177</v>
      </c>
      <c r="K69" s="324"/>
      <c r="L69" s="324"/>
      <c r="M69" s="324"/>
      <c r="N69" s="324"/>
      <c r="O69" s="371" t="s">
        <v>70</v>
      </c>
      <c r="P69" s="373" t="s">
        <v>43</v>
      </c>
    </row>
    <row r="70" spans="1:16" ht="43.5" customHeight="1" x14ac:dyDescent="0.25">
      <c r="A70" s="68" t="s">
        <v>71</v>
      </c>
      <c r="B70" s="332" t="s">
        <v>178</v>
      </c>
      <c r="C70" s="333"/>
      <c r="D70" s="70" t="s">
        <v>73</v>
      </c>
      <c r="E70" s="46" t="s">
        <v>131</v>
      </c>
      <c r="F70" s="79" t="s">
        <v>75</v>
      </c>
      <c r="G70" s="374">
        <f>SUM(($A$7-G69)/365)</f>
        <v>45.257534246575339</v>
      </c>
      <c r="H70" s="375"/>
      <c r="I70" s="363"/>
      <c r="J70" s="372"/>
      <c r="K70" s="372"/>
      <c r="L70" s="372"/>
      <c r="M70" s="372"/>
      <c r="N70" s="372"/>
      <c r="O70" s="363"/>
      <c r="P70" s="331"/>
    </row>
    <row r="71" spans="1:16" ht="43.5" customHeight="1" thickBot="1" x14ac:dyDescent="0.3">
      <c r="A71" s="69" t="s">
        <v>76</v>
      </c>
      <c r="B71" s="274" t="s">
        <v>77</v>
      </c>
      <c r="C71" s="275"/>
      <c r="D71" s="275"/>
      <c r="E71" s="275"/>
      <c r="F71" s="353" t="s">
        <v>78</v>
      </c>
      <c r="G71" s="354"/>
      <c r="H71" s="354"/>
      <c r="I71" s="354"/>
      <c r="J71" s="352"/>
      <c r="K71" s="275" t="s">
        <v>179</v>
      </c>
      <c r="L71" s="275"/>
      <c r="M71" s="275"/>
      <c r="N71" s="275"/>
      <c r="O71" s="275"/>
      <c r="P71" s="279"/>
    </row>
    <row r="72" spans="1:16" ht="43.5" customHeight="1" x14ac:dyDescent="0.25">
      <c r="A72" s="355" t="s">
        <v>162</v>
      </c>
      <c r="B72" s="357" t="s">
        <v>81</v>
      </c>
      <c r="C72" s="360" t="s">
        <v>82</v>
      </c>
      <c r="D72" s="361"/>
      <c r="E72" s="361"/>
      <c r="F72" s="361"/>
      <c r="G72" s="361"/>
      <c r="H72" s="361"/>
      <c r="I72" s="361"/>
      <c r="J72" s="361"/>
      <c r="K72" s="361"/>
      <c r="L72" s="361"/>
      <c r="M72" s="362"/>
      <c r="N72" s="363" t="s">
        <v>20</v>
      </c>
      <c r="O72" s="363"/>
      <c r="P72" s="364"/>
    </row>
    <row r="73" spans="1:16" x14ac:dyDescent="0.25">
      <c r="A73" s="355"/>
      <c r="B73" s="358"/>
      <c r="C73" s="345" t="s">
        <v>30</v>
      </c>
      <c r="D73" s="345" t="s">
        <v>31</v>
      </c>
      <c r="E73" s="345" t="s">
        <v>32</v>
      </c>
      <c r="F73" s="347" t="s">
        <v>135</v>
      </c>
      <c r="G73" s="71" t="s">
        <v>84</v>
      </c>
      <c r="H73" s="71" t="s">
        <v>85</v>
      </c>
      <c r="I73" s="349" t="s">
        <v>86</v>
      </c>
      <c r="J73" s="347" t="s">
        <v>262</v>
      </c>
      <c r="K73" s="71" t="s">
        <v>87</v>
      </c>
      <c r="L73" s="71" t="s">
        <v>88</v>
      </c>
      <c r="M73" s="72" t="s">
        <v>89</v>
      </c>
      <c r="N73" s="351" t="s">
        <v>136</v>
      </c>
      <c r="O73" s="347" t="s">
        <v>91</v>
      </c>
      <c r="P73" s="365" t="s">
        <v>92</v>
      </c>
    </row>
    <row r="74" spans="1:16" ht="39.75" customHeight="1" thickBot="1" x14ac:dyDescent="0.3">
      <c r="A74" s="356"/>
      <c r="B74" s="359"/>
      <c r="C74" s="346"/>
      <c r="D74" s="346"/>
      <c r="E74" s="346"/>
      <c r="F74" s="348"/>
      <c r="G74" s="73" t="s">
        <v>137</v>
      </c>
      <c r="H74" s="73" t="s">
        <v>53</v>
      </c>
      <c r="I74" s="350"/>
      <c r="J74" s="348"/>
      <c r="K74" s="73" t="s">
        <v>94</v>
      </c>
      <c r="L74" s="73" t="s">
        <v>94</v>
      </c>
      <c r="M74" s="389" t="s">
        <v>95</v>
      </c>
      <c r="N74" s="390"/>
      <c r="O74" s="349"/>
      <c r="P74" s="391"/>
    </row>
    <row r="75" spans="1:16" ht="84.75" thickBot="1" x14ac:dyDescent="0.3">
      <c r="A75" s="335" t="s">
        <v>180</v>
      </c>
      <c r="B75" s="54">
        <v>1</v>
      </c>
      <c r="C75" s="433" t="s">
        <v>97</v>
      </c>
      <c r="D75" s="433" t="s">
        <v>139</v>
      </c>
      <c r="E75" s="434" t="s">
        <v>181</v>
      </c>
      <c r="F75" s="400" t="s">
        <v>218</v>
      </c>
      <c r="G75" s="435" t="s">
        <v>216</v>
      </c>
      <c r="H75" s="397" t="s">
        <v>57</v>
      </c>
      <c r="I75" s="397" t="s">
        <v>57</v>
      </c>
      <c r="J75" s="397">
        <v>361</v>
      </c>
      <c r="K75" s="436">
        <v>36263</v>
      </c>
      <c r="L75" s="436">
        <v>38358</v>
      </c>
      <c r="M75" s="437">
        <f t="shared" ref="M75:M79" si="3">SUM((L75-K75)/365)</f>
        <v>5.7397260273972606</v>
      </c>
      <c r="N75" s="392" t="s">
        <v>103</v>
      </c>
      <c r="O75" s="118" t="s">
        <v>102</v>
      </c>
      <c r="P75" s="392" t="s">
        <v>103</v>
      </c>
    </row>
    <row r="76" spans="1:16" ht="64.5" thickBot="1" x14ac:dyDescent="0.3">
      <c r="A76" s="336"/>
      <c r="B76" s="40">
        <v>2</v>
      </c>
      <c r="C76" s="13" t="s">
        <v>97</v>
      </c>
      <c r="D76" s="12" t="s">
        <v>141</v>
      </c>
      <c r="E76" s="13" t="s">
        <v>182</v>
      </c>
      <c r="F76" s="400" t="s">
        <v>219</v>
      </c>
      <c r="G76" s="435" t="s">
        <v>216</v>
      </c>
      <c r="H76" s="397" t="s">
        <v>57</v>
      </c>
      <c r="I76" s="397" t="s">
        <v>57</v>
      </c>
      <c r="J76" s="115">
        <v>367</v>
      </c>
      <c r="K76" s="117">
        <v>38540</v>
      </c>
      <c r="L76" s="117">
        <v>40664</v>
      </c>
      <c r="M76" s="437">
        <f t="shared" si="3"/>
        <v>5.8191780821917805</v>
      </c>
      <c r="N76" s="392" t="s">
        <v>103</v>
      </c>
      <c r="O76" s="118" t="s">
        <v>102</v>
      </c>
      <c r="P76" s="392" t="s">
        <v>103</v>
      </c>
    </row>
    <row r="77" spans="1:16" ht="51" x14ac:dyDescent="0.25">
      <c r="A77" s="336"/>
      <c r="B77" s="40">
        <v>3</v>
      </c>
      <c r="C77" s="13" t="s">
        <v>147</v>
      </c>
      <c r="D77" s="12" t="s">
        <v>148</v>
      </c>
      <c r="E77" s="13" t="s">
        <v>183</v>
      </c>
      <c r="F77" s="116" t="s">
        <v>152</v>
      </c>
      <c r="G77" s="125" t="s">
        <v>146</v>
      </c>
      <c r="H77" s="398" t="s">
        <v>57</v>
      </c>
      <c r="I77" s="398" t="s">
        <v>57</v>
      </c>
      <c r="J77" s="115">
        <v>397</v>
      </c>
      <c r="K77" s="117">
        <v>41135</v>
      </c>
      <c r="L77" s="117">
        <v>41952</v>
      </c>
      <c r="M77" s="437">
        <f t="shared" si="3"/>
        <v>2.2383561643835614</v>
      </c>
      <c r="N77" s="392" t="s">
        <v>103</v>
      </c>
      <c r="O77" s="118" t="s">
        <v>102</v>
      </c>
      <c r="P77" s="392" t="s">
        <v>103</v>
      </c>
    </row>
    <row r="78" spans="1:16" ht="89.25" x14ac:dyDescent="0.25">
      <c r="A78" s="336"/>
      <c r="B78" s="103">
        <v>4</v>
      </c>
      <c r="C78" s="104" t="s">
        <v>97</v>
      </c>
      <c r="D78" s="105" t="s">
        <v>184</v>
      </c>
      <c r="E78" s="104" t="s">
        <v>185</v>
      </c>
      <c r="F78" s="115" t="s">
        <v>220</v>
      </c>
      <c r="G78" s="118"/>
      <c r="H78" s="399" t="s">
        <v>57</v>
      </c>
      <c r="I78" s="399" t="s">
        <v>57</v>
      </c>
      <c r="J78" s="119" t="s">
        <v>220</v>
      </c>
      <c r="K78" s="120">
        <v>41953</v>
      </c>
      <c r="L78" s="120">
        <v>42127</v>
      </c>
      <c r="M78" s="437">
        <f t="shared" si="3"/>
        <v>0.47671232876712327</v>
      </c>
      <c r="N78" s="393" t="s">
        <v>143</v>
      </c>
      <c r="O78" s="118" t="s">
        <v>102</v>
      </c>
      <c r="P78" s="393" t="s">
        <v>143</v>
      </c>
    </row>
    <row r="79" spans="1:16" ht="90" thickBot="1" x14ac:dyDescent="0.3">
      <c r="A79" s="336"/>
      <c r="B79" s="55">
        <v>5</v>
      </c>
      <c r="C79" s="56" t="s">
        <v>97</v>
      </c>
      <c r="D79" s="57" t="s">
        <v>186</v>
      </c>
      <c r="E79" s="56" t="s">
        <v>151</v>
      </c>
      <c r="F79" s="118" t="s">
        <v>221</v>
      </c>
      <c r="G79" s="118" t="s">
        <v>146</v>
      </c>
      <c r="H79" s="399" t="s">
        <v>57</v>
      </c>
      <c r="I79" s="399" t="s">
        <v>57</v>
      </c>
      <c r="J79" s="121" t="s">
        <v>238</v>
      </c>
      <c r="K79" s="123">
        <v>41172</v>
      </c>
      <c r="L79" s="123">
        <v>44098</v>
      </c>
      <c r="M79" s="437">
        <f t="shared" si="3"/>
        <v>8.0164383561643842</v>
      </c>
      <c r="N79" s="392" t="s">
        <v>103</v>
      </c>
      <c r="O79" s="118" t="s">
        <v>102</v>
      </c>
      <c r="P79" s="392" t="s">
        <v>103</v>
      </c>
    </row>
    <row r="80" spans="1:16" x14ac:dyDescent="0.25">
      <c r="A80" s="336"/>
      <c r="B80" s="60" t="s">
        <v>25</v>
      </c>
      <c r="C80" s="61"/>
      <c r="D80" s="61"/>
      <c r="E80" s="61"/>
      <c r="F80" s="61"/>
      <c r="G80" s="62"/>
      <c r="H80" s="338"/>
      <c r="I80" s="339"/>
      <c r="J80" s="302" t="s">
        <v>122</v>
      </c>
      <c r="K80" s="303"/>
      <c r="L80" s="304"/>
      <c r="M80" s="113">
        <f>SUM(M75:M79)</f>
        <v>22.290410958904108</v>
      </c>
      <c r="N80" s="63"/>
      <c r="O80" s="64"/>
      <c r="P80" s="65"/>
    </row>
    <row r="81" spans="1:16" x14ac:dyDescent="0.25">
      <c r="A81" s="336"/>
      <c r="B81" s="41"/>
      <c r="C81" s="36"/>
      <c r="D81" s="36"/>
      <c r="E81" s="36"/>
      <c r="F81" s="36"/>
      <c r="G81" s="48"/>
      <c r="H81" s="305"/>
      <c r="I81" s="306"/>
      <c r="J81" s="307" t="s">
        <v>123</v>
      </c>
      <c r="K81" s="308"/>
      <c r="L81" s="309"/>
      <c r="M81" s="113">
        <f>SUM(M76, M75, M77,M79)</f>
        <v>21.813698630136983</v>
      </c>
      <c r="N81" s="23" t="s">
        <v>124</v>
      </c>
      <c r="O81" s="37"/>
      <c r="P81" s="38"/>
    </row>
    <row r="82" spans="1:16" ht="15.75" thickBot="1" x14ac:dyDescent="0.3">
      <c r="A82" s="337"/>
      <c r="B82" s="340"/>
      <c r="C82" s="341"/>
      <c r="D82" s="341"/>
      <c r="E82" s="341"/>
      <c r="F82" s="341"/>
      <c r="G82" s="341"/>
      <c r="H82" s="341"/>
      <c r="I82" s="341"/>
      <c r="J82" s="341"/>
      <c r="K82" s="341"/>
      <c r="L82" s="341"/>
      <c r="M82" s="342"/>
      <c r="N82" s="343" t="s">
        <v>27</v>
      </c>
      <c r="O82" s="344"/>
      <c r="P82" s="75" t="s">
        <v>43</v>
      </c>
    </row>
    <row r="83" spans="1:16" x14ac:dyDescent="0.25">
      <c r="A83" s="317" t="s">
        <v>28</v>
      </c>
      <c r="B83" s="419" t="s">
        <v>125</v>
      </c>
      <c r="C83" s="420"/>
      <c r="D83" s="420"/>
      <c r="E83" s="420"/>
      <c r="F83" s="420"/>
      <c r="G83" s="420"/>
      <c r="H83" s="420"/>
      <c r="I83" s="420"/>
      <c r="J83" s="420"/>
      <c r="K83" s="420"/>
      <c r="L83" s="420"/>
      <c r="M83" s="420"/>
      <c r="N83" s="420"/>
      <c r="O83" s="420"/>
      <c r="P83" s="421"/>
    </row>
    <row r="84" spans="1:16" x14ac:dyDescent="0.25">
      <c r="A84" s="318"/>
      <c r="B84" s="422"/>
      <c r="C84" s="423"/>
      <c r="D84" s="423"/>
      <c r="E84" s="423"/>
      <c r="F84" s="423"/>
      <c r="G84" s="423"/>
      <c r="H84" s="423"/>
      <c r="I84" s="423"/>
      <c r="J84" s="423"/>
      <c r="K84" s="423"/>
      <c r="L84" s="423"/>
      <c r="M84" s="423"/>
      <c r="N84" s="423"/>
      <c r="O84" s="423"/>
      <c r="P84" s="424"/>
    </row>
    <row r="85" spans="1:16" ht="15.75" thickBot="1" x14ac:dyDescent="0.3">
      <c r="A85" s="319"/>
      <c r="B85" s="425"/>
      <c r="C85" s="426"/>
      <c r="D85" s="426"/>
      <c r="E85" s="426"/>
      <c r="F85" s="426"/>
      <c r="G85" s="426"/>
      <c r="H85" s="426"/>
      <c r="I85" s="426"/>
      <c r="J85" s="426"/>
      <c r="K85" s="426"/>
      <c r="L85" s="426"/>
      <c r="M85" s="426"/>
      <c r="N85" s="426"/>
      <c r="O85" s="426"/>
      <c r="P85" s="427"/>
    </row>
    <row r="86" spans="1:16" ht="15.75" thickBot="1" x14ac:dyDescent="0.3">
      <c r="A86" s="76"/>
      <c r="B86" s="77"/>
      <c r="C86" s="78"/>
      <c r="D86" s="77"/>
      <c r="E86" s="78"/>
      <c r="F86" s="78"/>
      <c r="G86" s="78"/>
      <c r="H86" s="78"/>
      <c r="I86" s="78"/>
      <c r="J86" s="77"/>
      <c r="K86" s="77"/>
      <c r="L86" s="77"/>
      <c r="M86" s="77"/>
      <c r="N86" s="77"/>
      <c r="O86" s="77"/>
      <c r="P86" s="77"/>
    </row>
    <row r="87" spans="1:16" ht="45.75" customHeight="1" x14ac:dyDescent="0.25">
      <c r="A87" s="320" t="s">
        <v>187</v>
      </c>
      <c r="B87" s="321"/>
      <c r="C87" s="321"/>
      <c r="D87" s="321"/>
      <c r="E87" s="321"/>
      <c r="F87" s="321"/>
      <c r="G87" s="321"/>
      <c r="H87" s="321"/>
      <c r="I87" s="321"/>
      <c r="J87" s="321"/>
      <c r="K87" s="321"/>
      <c r="L87" s="321"/>
      <c r="M87" s="321"/>
      <c r="N87" s="321"/>
      <c r="O87" s="321"/>
      <c r="P87" s="322"/>
    </row>
    <row r="88" spans="1:16" ht="45.75" customHeight="1" x14ac:dyDescent="0.25">
      <c r="A88" s="30" t="s">
        <v>63</v>
      </c>
      <c r="B88" s="323" t="s">
        <v>188</v>
      </c>
      <c r="C88" s="324"/>
      <c r="D88" s="324"/>
      <c r="E88" s="324"/>
      <c r="F88" s="324"/>
      <c r="G88" s="324"/>
      <c r="H88" s="324"/>
      <c r="I88" s="324"/>
      <c r="J88" s="324"/>
      <c r="K88" s="324"/>
      <c r="L88" s="324"/>
      <c r="M88" s="324"/>
      <c r="N88" s="324"/>
      <c r="O88" s="324"/>
      <c r="P88" s="325"/>
    </row>
    <row r="89" spans="1:16" ht="45.75" customHeight="1" x14ac:dyDescent="0.25">
      <c r="A89" s="31" t="s">
        <v>65</v>
      </c>
      <c r="B89" s="326" t="s">
        <v>189</v>
      </c>
      <c r="C89" s="326"/>
      <c r="D89" s="326"/>
      <c r="E89" s="326"/>
      <c r="F89" s="29" t="s">
        <v>67</v>
      </c>
      <c r="G89" s="327">
        <v>38078</v>
      </c>
      <c r="H89" s="327"/>
      <c r="I89" s="328" t="s">
        <v>68</v>
      </c>
      <c r="J89" s="326" t="s">
        <v>190</v>
      </c>
      <c r="K89" s="326"/>
      <c r="L89" s="326"/>
      <c r="M89" s="326"/>
      <c r="N89" s="326"/>
      <c r="O89" s="293" t="s">
        <v>70</v>
      </c>
      <c r="P89" s="330" t="s">
        <v>43</v>
      </c>
    </row>
    <row r="90" spans="1:16" ht="45.75" customHeight="1" x14ac:dyDescent="0.25">
      <c r="A90" s="31" t="s">
        <v>71</v>
      </c>
      <c r="B90" s="332" t="s">
        <v>178</v>
      </c>
      <c r="C90" s="333"/>
      <c r="D90" s="29" t="s">
        <v>73</v>
      </c>
      <c r="E90" s="46" t="s">
        <v>131</v>
      </c>
      <c r="F90" s="66" t="s">
        <v>75</v>
      </c>
      <c r="G90" s="334">
        <f>SUM(($A$7-G89)/365)</f>
        <v>20.926027397260274</v>
      </c>
      <c r="H90" s="334"/>
      <c r="I90" s="329"/>
      <c r="J90" s="326"/>
      <c r="K90" s="326"/>
      <c r="L90" s="326"/>
      <c r="M90" s="326"/>
      <c r="N90" s="326"/>
      <c r="O90" s="293"/>
      <c r="P90" s="331"/>
    </row>
    <row r="91" spans="1:16" ht="45.75" customHeight="1" thickBot="1" x14ac:dyDescent="0.3">
      <c r="A91" s="39" t="s">
        <v>76</v>
      </c>
      <c r="B91" s="274" t="s">
        <v>191</v>
      </c>
      <c r="C91" s="275"/>
      <c r="D91" s="275"/>
      <c r="E91" s="275"/>
      <c r="F91" s="276" t="s">
        <v>78</v>
      </c>
      <c r="G91" s="277"/>
      <c r="H91" s="277"/>
      <c r="I91" s="277"/>
      <c r="J91" s="278"/>
      <c r="K91" s="275" t="s">
        <v>192</v>
      </c>
      <c r="L91" s="275"/>
      <c r="M91" s="275"/>
      <c r="N91" s="275"/>
      <c r="O91" s="275"/>
      <c r="P91" s="279"/>
    </row>
    <row r="92" spans="1:16" ht="45.75" customHeight="1" x14ac:dyDescent="0.25">
      <c r="A92" s="280" t="s">
        <v>162</v>
      </c>
      <c r="B92" s="282" t="s">
        <v>81</v>
      </c>
      <c r="C92" s="285" t="s">
        <v>82</v>
      </c>
      <c r="D92" s="286"/>
      <c r="E92" s="286"/>
      <c r="F92" s="286"/>
      <c r="G92" s="286"/>
      <c r="H92" s="286"/>
      <c r="I92" s="286"/>
      <c r="J92" s="286"/>
      <c r="K92" s="286"/>
      <c r="L92" s="286"/>
      <c r="M92" s="287"/>
      <c r="N92" s="288" t="s">
        <v>20</v>
      </c>
      <c r="O92" s="288"/>
      <c r="P92" s="289"/>
    </row>
    <row r="93" spans="1:16" ht="34.5" customHeight="1" x14ac:dyDescent="0.25">
      <c r="A93" s="280"/>
      <c r="B93" s="283"/>
      <c r="C93" s="220" t="s">
        <v>9</v>
      </c>
      <c r="D93" s="220" t="s">
        <v>10</v>
      </c>
      <c r="E93" s="220" t="s">
        <v>11</v>
      </c>
      <c r="F93" s="293" t="s">
        <v>83</v>
      </c>
      <c r="G93" s="19" t="s">
        <v>84</v>
      </c>
      <c r="H93" s="19" t="s">
        <v>85</v>
      </c>
      <c r="I93" s="315" t="s">
        <v>86</v>
      </c>
      <c r="J93" s="293" t="s">
        <v>261</v>
      </c>
      <c r="K93" s="19" t="s">
        <v>87</v>
      </c>
      <c r="L93" s="19" t="s">
        <v>88</v>
      </c>
      <c r="M93" s="32" t="s">
        <v>89</v>
      </c>
      <c r="N93" s="272" t="s">
        <v>90</v>
      </c>
      <c r="O93" s="293" t="s">
        <v>91</v>
      </c>
      <c r="P93" s="295" t="s">
        <v>92</v>
      </c>
    </row>
    <row r="94" spans="1:16" ht="34.5" customHeight="1" thickBot="1" x14ac:dyDescent="0.3">
      <c r="A94" s="281"/>
      <c r="B94" s="284"/>
      <c r="C94" s="186"/>
      <c r="D94" s="186"/>
      <c r="E94" s="186"/>
      <c r="F94" s="315"/>
      <c r="G94" s="114" t="s">
        <v>93</v>
      </c>
      <c r="H94" s="114" t="s">
        <v>53</v>
      </c>
      <c r="I94" s="316"/>
      <c r="J94" s="315"/>
      <c r="K94" s="114" t="s">
        <v>94</v>
      </c>
      <c r="L94" s="34" t="s">
        <v>94</v>
      </c>
      <c r="M94" s="35" t="s">
        <v>95</v>
      </c>
      <c r="N94" s="273"/>
      <c r="O94" s="294"/>
      <c r="P94" s="296"/>
    </row>
    <row r="95" spans="1:16" ht="64.5" thickBot="1" x14ac:dyDescent="0.3">
      <c r="A95" s="297" t="s">
        <v>193</v>
      </c>
      <c r="B95" s="54">
        <v>1</v>
      </c>
      <c r="C95" s="3" t="s">
        <v>97</v>
      </c>
      <c r="D95" s="3" t="s">
        <v>139</v>
      </c>
      <c r="E95" s="13" t="s">
        <v>194</v>
      </c>
      <c r="F95" s="13" t="s">
        <v>222</v>
      </c>
      <c r="G95" s="3" t="s">
        <v>216</v>
      </c>
      <c r="H95" s="3" t="s">
        <v>57</v>
      </c>
      <c r="I95" s="3" t="s">
        <v>57</v>
      </c>
      <c r="J95" s="3" t="s">
        <v>223</v>
      </c>
      <c r="K95" s="428">
        <v>37653</v>
      </c>
      <c r="L95" s="429">
        <v>38358</v>
      </c>
      <c r="M95" s="430">
        <f>SUM((L95-K95)/365)</f>
        <v>1.9315068493150684</v>
      </c>
      <c r="N95" s="110" t="s">
        <v>103</v>
      </c>
      <c r="O95" s="107" t="s">
        <v>102</v>
      </c>
      <c r="P95" s="109" t="s">
        <v>103</v>
      </c>
    </row>
    <row r="96" spans="1:16" ht="64.5" thickBot="1" x14ac:dyDescent="0.3">
      <c r="A96" s="298"/>
      <c r="B96" s="40">
        <v>2</v>
      </c>
      <c r="C96" s="13" t="s">
        <v>97</v>
      </c>
      <c r="D96" s="12" t="s">
        <v>141</v>
      </c>
      <c r="E96" s="13" t="s">
        <v>182</v>
      </c>
      <c r="F96" s="13" t="s">
        <v>224</v>
      </c>
      <c r="G96" s="3" t="s">
        <v>216</v>
      </c>
      <c r="H96" s="3" t="s">
        <v>57</v>
      </c>
      <c r="I96" s="3" t="s">
        <v>57</v>
      </c>
      <c r="J96" s="12">
        <v>441</v>
      </c>
      <c r="K96" s="14">
        <v>38540</v>
      </c>
      <c r="L96" s="14">
        <v>40664</v>
      </c>
      <c r="M96" s="431">
        <f t="shared" ref="M96:M98" si="4">SUM((L96-K96)/365)</f>
        <v>5.8191780821917805</v>
      </c>
      <c r="N96" s="110" t="s">
        <v>103</v>
      </c>
      <c r="O96" s="107" t="s">
        <v>102</v>
      </c>
      <c r="P96" s="109" t="s">
        <v>103</v>
      </c>
    </row>
    <row r="97" spans="1:16" ht="64.5" thickBot="1" x14ac:dyDescent="0.3">
      <c r="A97" s="298"/>
      <c r="B97" s="40">
        <v>3</v>
      </c>
      <c r="C97" s="13" t="s">
        <v>147</v>
      </c>
      <c r="D97" s="12" t="s">
        <v>148</v>
      </c>
      <c r="E97" s="13" t="s">
        <v>183</v>
      </c>
      <c r="F97" s="13" t="s">
        <v>267</v>
      </c>
      <c r="G97" s="3" t="s">
        <v>93</v>
      </c>
      <c r="H97" s="3" t="s">
        <v>57</v>
      </c>
      <c r="I97" s="3" t="s">
        <v>57</v>
      </c>
      <c r="J97" s="13" t="s">
        <v>260</v>
      </c>
      <c r="K97" s="14">
        <v>41135</v>
      </c>
      <c r="L97" s="14">
        <v>41952</v>
      </c>
      <c r="M97" s="431">
        <f t="shared" si="4"/>
        <v>2.2383561643835614</v>
      </c>
      <c r="N97" s="110" t="s">
        <v>103</v>
      </c>
      <c r="O97" s="107" t="s">
        <v>102</v>
      </c>
      <c r="P97" s="109" t="s">
        <v>103</v>
      </c>
    </row>
    <row r="98" spans="1:16" ht="153.75" thickBot="1" x14ac:dyDescent="0.3">
      <c r="A98" s="298"/>
      <c r="B98" s="55">
        <v>4</v>
      </c>
      <c r="C98" s="13" t="s">
        <v>97</v>
      </c>
      <c r="D98" s="13" t="s">
        <v>195</v>
      </c>
      <c r="E98" s="13" t="s">
        <v>196</v>
      </c>
      <c r="F98" s="13" t="s">
        <v>267</v>
      </c>
      <c r="G98" s="3" t="s">
        <v>216</v>
      </c>
      <c r="H98" s="3" t="s">
        <v>57</v>
      </c>
      <c r="I98" s="3" t="s">
        <v>57</v>
      </c>
      <c r="J98" s="13" t="s">
        <v>259</v>
      </c>
      <c r="K98" s="14">
        <v>41953</v>
      </c>
      <c r="L98" s="59">
        <v>43191</v>
      </c>
      <c r="M98" s="432">
        <f t="shared" si="4"/>
        <v>3.3917808219178083</v>
      </c>
      <c r="N98" s="110" t="s">
        <v>103</v>
      </c>
      <c r="O98" s="107" t="s">
        <v>102</v>
      </c>
      <c r="P98" s="109" t="s">
        <v>103</v>
      </c>
    </row>
    <row r="99" spans="1:16" x14ac:dyDescent="0.25">
      <c r="A99" s="298"/>
      <c r="B99" s="60" t="s">
        <v>25</v>
      </c>
      <c r="C99" s="111"/>
      <c r="D99" s="111"/>
      <c r="E99" s="111"/>
      <c r="F99" s="111"/>
      <c r="G99" s="112"/>
      <c r="H99" s="300"/>
      <c r="I99" s="301"/>
      <c r="J99" s="302" t="s">
        <v>122</v>
      </c>
      <c r="K99" s="303"/>
      <c r="L99" s="304"/>
      <c r="M99" s="113">
        <f>SUM(M95:M98)</f>
        <v>13.38082191780822</v>
      </c>
      <c r="N99" s="63"/>
      <c r="O99" s="64"/>
      <c r="P99" s="65"/>
    </row>
    <row r="100" spans="1:16" x14ac:dyDescent="0.25">
      <c r="A100" s="298"/>
      <c r="B100" s="41"/>
      <c r="C100" s="36"/>
      <c r="D100" s="36"/>
      <c r="E100" s="36"/>
      <c r="F100" s="36"/>
      <c r="G100" s="48"/>
      <c r="H100" s="305"/>
      <c r="I100" s="306"/>
      <c r="J100" s="307" t="s">
        <v>123</v>
      </c>
      <c r="K100" s="308"/>
      <c r="L100" s="309"/>
      <c r="M100" s="113">
        <f>SUM(M95:M98)</f>
        <v>13.38082191780822</v>
      </c>
      <c r="N100" s="23" t="s">
        <v>124</v>
      </c>
      <c r="O100" s="37"/>
      <c r="P100" s="38"/>
    </row>
    <row r="101" spans="1:16" ht="15.75" thickBot="1" x14ac:dyDescent="0.3">
      <c r="A101" s="299"/>
      <c r="B101" s="310"/>
      <c r="C101" s="311"/>
      <c r="D101" s="311"/>
      <c r="E101" s="311"/>
      <c r="F101" s="311"/>
      <c r="G101" s="311"/>
      <c r="H101" s="311"/>
      <c r="I101" s="311"/>
      <c r="J101" s="311"/>
      <c r="K101" s="311"/>
      <c r="L101" s="311"/>
      <c r="M101" s="312"/>
      <c r="N101" s="313" t="s">
        <v>27</v>
      </c>
      <c r="O101" s="314"/>
      <c r="P101" s="18" t="s">
        <v>43</v>
      </c>
    </row>
    <row r="102" spans="1:16" x14ac:dyDescent="0.25">
      <c r="A102" s="290" t="s">
        <v>28</v>
      </c>
      <c r="B102" s="419" t="s">
        <v>125</v>
      </c>
      <c r="C102" s="420"/>
      <c r="D102" s="420"/>
      <c r="E102" s="420"/>
      <c r="F102" s="420"/>
      <c r="G102" s="420"/>
      <c r="H102" s="420"/>
      <c r="I102" s="420"/>
      <c r="J102" s="420"/>
      <c r="K102" s="420"/>
      <c r="L102" s="420"/>
      <c r="M102" s="420"/>
      <c r="N102" s="420"/>
      <c r="O102" s="420"/>
      <c r="P102" s="421"/>
    </row>
    <row r="103" spans="1:16" x14ac:dyDescent="0.25">
      <c r="A103" s="291"/>
      <c r="B103" s="422"/>
      <c r="C103" s="423"/>
      <c r="D103" s="423"/>
      <c r="E103" s="423"/>
      <c r="F103" s="423"/>
      <c r="G103" s="423"/>
      <c r="H103" s="423"/>
      <c r="I103" s="423"/>
      <c r="J103" s="423"/>
      <c r="K103" s="423"/>
      <c r="L103" s="423"/>
      <c r="M103" s="423"/>
      <c r="N103" s="423"/>
      <c r="O103" s="423"/>
      <c r="P103" s="424"/>
    </row>
    <row r="104" spans="1:16" ht="15.75" thickBot="1" x14ac:dyDescent="0.3">
      <c r="A104" s="292"/>
      <c r="B104" s="425"/>
      <c r="C104" s="426"/>
      <c r="D104" s="426"/>
      <c r="E104" s="426"/>
      <c r="F104" s="426"/>
      <c r="G104" s="426"/>
      <c r="H104" s="426"/>
      <c r="I104" s="426"/>
      <c r="J104" s="426"/>
      <c r="K104" s="426"/>
      <c r="L104" s="426"/>
      <c r="M104" s="426"/>
      <c r="N104" s="426"/>
      <c r="O104" s="426"/>
      <c r="P104" s="427"/>
    </row>
    <row r="105" spans="1:16" x14ac:dyDescent="0.25">
      <c r="A105" s="76"/>
      <c r="B105" s="77"/>
      <c r="C105" s="78"/>
      <c r="D105" s="77"/>
      <c r="E105" s="78"/>
      <c r="F105" s="78"/>
      <c r="G105" s="78"/>
      <c r="H105" s="78"/>
      <c r="I105" s="78"/>
      <c r="J105" s="77"/>
      <c r="K105" s="77"/>
      <c r="L105" s="77"/>
      <c r="M105" s="77"/>
      <c r="N105" s="77"/>
      <c r="O105" s="77"/>
      <c r="P105" s="77"/>
    </row>
    <row r="106" spans="1:16" x14ac:dyDescent="0.25">
      <c r="A106" s="10"/>
      <c r="B106" s="11"/>
      <c r="C106" s="15"/>
      <c r="D106" s="11"/>
      <c r="E106" s="15"/>
      <c r="F106" s="15"/>
      <c r="G106" s="15"/>
      <c r="H106" s="15"/>
      <c r="I106" s="15"/>
      <c r="J106" s="11"/>
      <c r="K106" s="11"/>
      <c r="L106" s="11"/>
      <c r="M106" s="11"/>
      <c r="N106" s="11"/>
      <c r="O106" s="11"/>
      <c r="P106" s="11"/>
    </row>
    <row r="107" spans="1:16" x14ac:dyDescent="0.25">
      <c r="A107" s="10"/>
      <c r="B107" s="11"/>
      <c r="C107" s="15"/>
      <c r="D107" s="11"/>
      <c r="E107" s="15"/>
      <c r="F107" s="15"/>
      <c r="G107" s="15"/>
      <c r="H107" s="15"/>
      <c r="I107" s="15"/>
      <c r="J107" s="11"/>
      <c r="K107" s="11"/>
      <c r="L107" s="11"/>
      <c r="M107" s="11"/>
      <c r="N107" s="11"/>
      <c r="O107" s="11"/>
      <c r="P107" s="11"/>
    </row>
    <row r="108" spans="1:16" x14ac:dyDescent="0.25">
      <c r="A108" s="10"/>
      <c r="B108" s="11"/>
      <c r="C108" s="15"/>
      <c r="D108" s="11"/>
      <c r="E108" s="15"/>
      <c r="F108" s="15"/>
      <c r="G108" s="15"/>
      <c r="H108" s="15"/>
      <c r="I108" s="15"/>
      <c r="J108" s="11"/>
      <c r="K108" s="11"/>
      <c r="L108" s="11"/>
      <c r="M108" s="11"/>
      <c r="N108" s="11"/>
      <c r="O108" s="11"/>
      <c r="P108" s="11"/>
    </row>
    <row r="109" spans="1:16" x14ac:dyDescent="0.25">
      <c r="A109" s="10"/>
      <c r="B109" s="11"/>
      <c r="C109" s="15"/>
      <c r="D109" s="11"/>
      <c r="E109" s="15"/>
      <c r="F109" s="15"/>
      <c r="G109" s="15"/>
      <c r="H109" s="15"/>
      <c r="I109" s="15"/>
      <c r="J109" s="11"/>
      <c r="K109" s="11"/>
      <c r="L109" s="11"/>
      <c r="M109" s="11"/>
      <c r="N109" s="11"/>
      <c r="O109" s="11"/>
      <c r="P109" s="11"/>
    </row>
    <row r="110" spans="1:16" x14ac:dyDescent="0.25">
      <c r="A110" s="10"/>
      <c r="B110" s="11"/>
      <c r="C110" s="15"/>
      <c r="D110" s="11"/>
      <c r="E110" s="15"/>
      <c r="F110" s="15"/>
      <c r="G110" s="15"/>
      <c r="H110" s="15"/>
      <c r="I110" s="15"/>
      <c r="J110" s="11"/>
      <c r="K110" s="11"/>
      <c r="L110" s="11"/>
      <c r="M110" s="11"/>
      <c r="N110" s="11"/>
      <c r="O110" s="11"/>
      <c r="P110" s="11"/>
    </row>
    <row r="111" spans="1:16" x14ac:dyDescent="0.25">
      <c r="A111" s="10"/>
      <c r="B111" s="11"/>
      <c r="C111" s="15"/>
      <c r="D111" s="11"/>
      <c r="E111" s="15"/>
      <c r="F111" s="15"/>
      <c r="G111" s="15"/>
      <c r="H111" s="15"/>
      <c r="I111" s="15"/>
      <c r="J111" s="11"/>
      <c r="K111" s="11"/>
      <c r="L111" s="11"/>
      <c r="M111" s="11"/>
      <c r="N111" s="11"/>
      <c r="O111" s="11"/>
      <c r="P111" s="11"/>
    </row>
    <row r="112" spans="1:16" x14ac:dyDescent="0.25">
      <c r="A112" s="10"/>
      <c r="B112" s="11"/>
      <c r="C112" s="15"/>
      <c r="D112" s="11"/>
      <c r="E112" s="15"/>
      <c r="F112" s="15"/>
      <c r="G112" s="15"/>
      <c r="H112" s="15"/>
      <c r="I112" s="15"/>
      <c r="J112" s="11"/>
      <c r="K112" s="11"/>
      <c r="L112" s="11"/>
      <c r="M112" s="11"/>
      <c r="N112" s="11"/>
      <c r="O112" s="11"/>
      <c r="P112" s="11"/>
    </row>
  </sheetData>
  <mergeCells count="176">
    <mergeCell ref="A3:P3"/>
    <mergeCell ref="A4:P4"/>
    <mergeCell ref="A5:P5"/>
    <mergeCell ref="A6:P6"/>
    <mergeCell ref="A7:P7"/>
    <mergeCell ref="A8:P8"/>
    <mergeCell ref="B9:P9"/>
    <mergeCell ref="B10:E10"/>
    <mergeCell ref="G10:H10"/>
    <mergeCell ref="I10:I11"/>
    <mergeCell ref="J10:N11"/>
    <mergeCell ref="O10:O11"/>
    <mergeCell ref="P10:P11"/>
    <mergeCell ref="B11:C11"/>
    <mergeCell ref="G11:H11"/>
    <mergeCell ref="B12:E12"/>
    <mergeCell ref="F12:J12"/>
    <mergeCell ref="K12:P12"/>
    <mergeCell ref="A13:A15"/>
    <mergeCell ref="B13:B15"/>
    <mergeCell ref="C13:M13"/>
    <mergeCell ref="N13:P13"/>
    <mergeCell ref="C14:C15"/>
    <mergeCell ref="D14:D15"/>
    <mergeCell ref="E14:E15"/>
    <mergeCell ref="A16:A23"/>
    <mergeCell ref="J21:L21"/>
    <mergeCell ref="J22:L22"/>
    <mergeCell ref="B23:M23"/>
    <mergeCell ref="N23:O23"/>
    <mergeCell ref="A24:A26"/>
    <mergeCell ref="B24:P26"/>
    <mergeCell ref="F14:F15"/>
    <mergeCell ref="I14:I15"/>
    <mergeCell ref="J14:J15"/>
    <mergeCell ref="N14:N15"/>
    <mergeCell ref="O14:O15"/>
    <mergeCell ref="P14:P15"/>
    <mergeCell ref="A33:A35"/>
    <mergeCell ref="B33:B35"/>
    <mergeCell ref="C33:M33"/>
    <mergeCell ref="N33:P33"/>
    <mergeCell ref="C34:C35"/>
    <mergeCell ref="D34:D35"/>
    <mergeCell ref="E34:E35"/>
    <mergeCell ref="A28:P28"/>
    <mergeCell ref="B29:P29"/>
    <mergeCell ref="B30:E30"/>
    <mergeCell ref="G30:H30"/>
    <mergeCell ref="I30:I31"/>
    <mergeCell ref="J30:N31"/>
    <mergeCell ref="O30:O31"/>
    <mergeCell ref="P30:P31"/>
    <mergeCell ref="B31:C31"/>
    <mergeCell ref="G31:H31"/>
    <mergeCell ref="F34:F35"/>
    <mergeCell ref="I34:I35"/>
    <mergeCell ref="J34:J35"/>
    <mergeCell ref="N34:N35"/>
    <mergeCell ref="O34:O35"/>
    <mergeCell ref="P34:P35"/>
    <mergeCell ref="B32:E32"/>
    <mergeCell ref="F32:J32"/>
    <mergeCell ref="K32:P32"/>
    <mergeCell ref="P50:P51"/>
    <mergeCell ref="B51:C51"/>
    <mergeCell ref="G51:H51"/>
    <mergeCell ref="B52:E52"/>
    <mergeCell ref="F52:J52"/>
    <mergeCell ref="K52:P52"/>
    <mergeCell ref="N43:O43"/>
    <mergeCell ref="A36:A43"/>
    <mergeCell ref="H41:I41"/>
    <mergeCell ref="J41:L41"/>
    <mergeCell ref="H42:I42"/>
    <mergeCell ref="J42:L42"/>
    <mergeCell ref="B43:M43"/>
    <mergeCell ref="N54:N55"/>
    <mergeCell ref="O54:O55"/>
    <mergeCell ref="P54:P55"/>
    <mergeCell ref="A44:A46"/>
    <mergeCell ref="B44:P46"/>
    <mergeCell ref="A48:P48"/>
    <mergeCell ref="B49:P49"/>
    <mergeCell ref="B50:E50"/>
    <mergeCell ref="G50:H50"/>
    <mergeCell ref="I50:I51"/>
    <mergeCell ref="J50:N51"/>
    <mergeCell ref="O50:O51"/>
    <mergeCell ref="A56:A62"/>
    <mergeCell ref="J60:L60"/>
    <mergeCell ref="J61:L61"/>
    <mergeCell ref="B62:M62"/>
    <mergeCell ref="N62:O62"/>
    <mergeCell ref="A53:A55"/>
    <mergeCell ref="B53:B55"/>
    <mergeCell ref="C53:M53"/>
    <mergeCell ref="N53:P53"/>
    <mergeCell ref="C54:C55"/>
    <mergeCell ref="D54:D55"/>
    <mergeCell ref="E54:E55"/>
    <mergeCell ref="F54:F55"/>
    <mergeCell ref="I54:I55"/>
    <mergeCell ref="J54:J55"/>
    <mergeCell ref="A63:A65"/>
    <mergeCell ref="B63:P65"/>
    <mergeCell ref="A67:P67"/>
    <mergeCell ref="B68:P68"/>
    <mergeCell ref="B69:E69"/>
    <mergeCell ref="G69:H69"/>
    <mergeCell ref="I69:I70"/>
    <mergeCell ref="J69:N70"/>
    <mergeCell ref="O69:O70"/>
    <mergeCell ref="P69:P70"/>
    <mergeCell ref="B70:C70"/>
    <mergeCell ref="G70:H70"/>
    <mergeCell ref="B71:E71"/>
    <mergeCell ref="F71:J71"/>
    <mergeCell ref="K71:P71"/>
    <mergeCell ref="A72:A74"/>
    <mergeCell ref="B72:B74"/>
    <mergeCell ref="C72:M72"/>
    <mergeCell ref="N72:P72"/>
    <mergeCell ref="C73:C74"/>
    <mergeCell ref="O73:O74"/>
    <mergeCell ref="P73:P74"/>
    <mergeCell ref="A75:A82"/>
    <mergeCell ref="H80:I80"/>
    <mergeCell ref="J80:L80"/>
    <mergeCell ref="H81:I81"/>
    <mergeCell ref="J81:L81"/>
    <mergeCell ref="B82:M82"/>
    <mergeCell ref="N82:O82"/>
    <mergeCell ref="D73:D74"/>
    <mergeCell ref="E73:E74"/>
    <mergeCell ref="F73:F74"/>
    <mergeCell ref="I73:I74"/>
    <mergeCell ref="J73:J74"/>
    <mergeCell ref="N73:N74"/>
    <mergeCell ref="A83:A85"/>
    <mergeCell ref="B83:P85"/>
    <mergeCell ref="A87:P87"/>
    <mergeCell ref="B88:P88"/>
    <mergeCell ref="B89:E89"/>
    <mergeCell ref="G89:H89"/>
    <mergeCell ref="I89:I90"/>
    <mergeCell ref="J89:N90"/>
    <mergeCell ref="O89:O90"/>
    <mergeCell ref="P89:P90"/>
    <mergeCell ref="B90:C90"/>
    <mergeCell ref="G90:H90"/>
    <mergeCell ref="A102:A104"/>
    <mergeCell ref="B102:P104"/>
    <mergeCell ref="O93:O94"/>
    <mergeCell ref="P93:P94"/>
    <mergeCell ref="A95:A101"/>
    <mergeCell ref="H99:I99"/>
    <mergeCell ref="J99:L99"/>
    <mergeCell ref="H100:I100"/>
    <mergeCell ref="J100:L100"/>
    <mergeCell ref="B101:M101"/>
    <mergeCell ref="N101:O101"/>
    <mergeCell ref="D93:D94"/>
    <mergeCell ref="E93:E94"/>
    <mergeCell ref="F93:F94"/>
    <mergeCell ref="I93:I94"/>
    <mergeCell ref="J93:J94"/>
    <mergeCell ref="N93:N94"/>
    <mergeCell ref="B91:E91"/>
    <mergeCell ref="F91:J91"/>
    <mergeCell ref="K91:P91"/>
    <mergeCell ref="A92:A94"/>
    <mergeCell ref="B92:B94"/>
    <mergeCell ref="C92:M92"/>
    <mergeCell ref="N92:P92"/>
    <mergeCell ref="C93:C94"/>
  </mergeCells>
  <conditionalFormatting sqref="G11">
    <cfRule type="cellIs" dxfId="2" priority="3" operator="lessThan">
      <formula>10</formula>
    </cfRule>
  </conditionalFormatting>
  <conditionalFormatting sqref="G51">
    <cfRule type="cellIs" dxfId="1" priority="2" operator="lessThan">
      <formula>10</formula>
    </cfRule>
  </conditionalFormatting>
  <conditionalFormatting sqref="G90">
    <cfRule type="cellIs" dxfId="0" priority="1" operator="lessThan">
      <formula>10</formula>
    </cfRule>
  </conditionalFormatting>
  <pageMargins left="0.511811024" right="0.511811024" top="0.78740157499999996" bottom="0.78740157499999996" header="0.31496062000000002" footer="0.31496062000000002"/>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EA8B85C320D1245AD29203472D0AC2A" ma:contentTypeVersion="15" ma:contentTypeDescription="Crie um novo documento." ma:contentTypeScope="" ma:versionID="e54061e4bd81f3a3575bd59d1173f7f1">
  <xsd:schema xmlns:xsd="http://www.w3.org/2001/XMLSchema" xmlns:xs="http://www.w3.org/2001/XMLSchema" xmlns:p="http://schemas.microsoft.com/office/2006/metadata/properties" xmlns:ns2="fcd22e16-3a46-4b33-bd03-0314e948e35c" xmlns:ns3="87b19f43-f988-4227-ab90-ef5e281e4fa6" targetNamespace="http://schemas.microsoft.com/office/2006/metadata/properties" ma:root="true" ma:fieldsID="bc3198b48739250727619fddb546283f" ns2:_="" ns3:_="">
    <xsd:import namespace="fcd22e16-3a46-4b33-bd03-0314e948e35c"/>
    <xsd:import namespace="87b19f43-f988-4227-ab90-ef5e281e4f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Observa_x00e7__x00e3_o"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d22e16-3a46-4b33-bd03-0314e948e3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Marcações de imagem" ma:readOnly="false" ma:fieldId="{5cf76f15-5ced-4ddc-b409-7134ff3c332f}" ma:taxonomyMulti="true" ma:sspId="9010e475-73dd-4522-86ef-3e42b1872e6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Observa_x00e7__x00e3_o" ma:index="20" nillable="true" ma:displayName="Observação" ma:format="Dropdown" ma:internalName="Observa_x00e7__x00e3_o">
      <xsd:simpleType>
        <xsd:restriction base="dms:Text">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b19f43-f988-4227-ab90-ef5e281e4fa6"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bserva_x00e7__x00e3_o xmlns="fcd22e16-3a46-4b33-bd03-0314e948e35c" xsi:nil="true"/>
    <lcf76f155ced4ddcb4097134ff3c332f xmlns="fcd22e16-3a46-4b33-bd03-0314e948e35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A50D046-0013-4EC1-9376-EFF543DC14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d22e16-3a46-4b33-bd03-0314e948e35c"/>
    <ds:schemaRef ds:uri="87b19f43-f988-4227-ab90-ef5e281e4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BECA99-AF5B-41D1-A285-A80FD5817FC9}">
  <ds:schemaRefs>
    <ds:schemaRef ds:uri="http://schemas.microsoft.com/sharepoint/v3/contenttype/forms"/>
  </ds:schemaRefs>
</ds:datastoreItem>
</file>

<file path=customXml/itemProps3.xml><?xml version="1.0" encoding="utf-8"?>
<ds:datastoreItem xmlns:ds="http://schemas.openxmlformats.org/officeDocument/2006/customXml" ds:itemID="{743FC2D7-AA0E-488E-9382-586C62C36A87}">
  <ds:schemaRefs>
    <ds:schemaRef ds:uri="http://purl.org/dc/dcmitype/"/>
    <ds:schemaRef ds:uri="http://schemas.microsoft.com/office/2006/documentManagement/types"/>
    <ds:schemaRef ds:uri="http://purl.org/dc/elements/1.1/"/>
    <ds:schemaRef ds:uri="http://www.w3.org/XML/1998/namespace"/>
    <ds:schemaRef ds:uri="87b19f43-f988-4227-ab90-ef5e281e4fa6"/>
    <ds:schemaRef ds:uri="http://schemas.openxmlformats.org/package/2006/metadata/core-properties"/>
    <ds:schemaRef ds:uri="http://schemas.microsoft.com/office/2006/metadata/properties"/>
    <ds:schemaRef ds:uri="http://schemas.microsoft.com/office/infopath/2007/PartnerControls"/>
    <ds:schemaRef ds:uri="fcd22e16-3a46-4b33-bd03-0314e948e35c"/>
    <ds:schemaRef ds:uri="http://purl.org/dc/terms/"/>
  </ds:schemaRefs>
</ds:datastoreItem>
</file>

<file path=docMetadata/LabelInfo.xml><?xml version="1.0" encoding="utf-8"?>
<clbl:labelList xmlns:clbl="http://schemas.microsoft.com/office/2020/mipLabelMetadata">
  <clbl:label id="{7526c91e-5b59-424b-a9ce-44af3c86f963}" enabled="0" method="" siteId="{7526c91e-5b59-424b-a9ce-44af3c86f96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OPERACIONAL</vt:lpstr>
      <vt:lpstr>PROFISSIONAL</vt:lpstr>
      <vt:lpstr>OPERACIONAL!Area_de_impressao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Cecília Mattesco Gomes Da Silva</dc:creator>
  <cp:keywords/>
  <dc:description/>
  <cp:lastModifiedBy>Raphael De Sousa Brandão</cp:lastModifiedBy>
  <cp:revision/>
  <dcterms:created xsi:type="dcterms:W3CDTF">2021-11-23T13:05:58Z</dcterms:created>
  <dcterms:modified xsi:type="dcterms:W3CDTF">2025-04-09T20:02:02Z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0x010100AEA8B85C320D1245AD29203472D0AC2A</vt:lpwstr>
  </property>
  <property fmtid="{D5CDD505-2E9C-101B-9397-08002B2CF9AE}" pid="3" name="MediaServiceImageTags">
    <vt:lpwstr/>
  </property>
</Properties>
</file>